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9 Actividad de los  Traductores\2024\"/>
    </mc:Choice>
  </mc:AlternateContent>
  <xr:revisionPtr revIDLastSave="0" documentId="13_ncr:1_{D802D492-9139-45EE-B73B-36DDD24F0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6" r:id="rId1"/>
    <sheet name="Fuente" sheetId="7" r:id="rId2"/>
    <sheet name="Resumen" sheetId="1" r:id="rId3"/>
    <sheet name="Traducciones 3.1" sheetId="4" r:id="rId4"/>
    <sheet name="Traducciones 3.2" sheetId="9" r:id="rId5"/>
    <sheet name="Transcripciones" sheetId="10" r:id="rId6"/>
    <sheet name="Interpretaciones" sheetId="3" r:id="rId7"/>
    <sheet name="Lenguaje signos" sheetId="2" r:id="rId8"/>
    <sheet name="CEPEJ" sheetId="8" r:id="rId9"/>
  </sheets>
  <externalReferences>
    <externalReference r:id="rId10"/>
    <externalReference r:id="rId11"/>
  </externalReferences>
  <definedNames>
    <definedName name="_xlnm._FilterDatabase" localSheetId="6" hidden="1">Interpretaciones!$B$16:$C$16</definedName>
    <definedName name="_xlnm._FilterDatabase" localSheetId="2" hidden="1">Resumen!$J$10:$L$10</definedName>
    <definedName name="_xlnm._FilterDatabase" localSheetId="3" hidden="1">'Traducciones 3.1'!$B$16:$D$16</definedName>
    <definedName name="_xlnm._FilterDatabase" localSheetId="4" hidden="1">'Traducciones 3.2'!$R$16:$T$16</definedName>
    <definedName name="IDIOMAS">[1]Hoja3!$B$1:$B$27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G32" i="2"/>
  <c r="G28" i="2"/>
  <c r="G27" i="2"/>
  <c r="G12" i="1" l="1"/>
  <c r="G13" i="2"/>
  <c r="L18" i="1" l="1"/>
  <c r="K30" i="1"/>
  <c r="G146" i="1"/>
  <c r="L28" i="1" s="1"/>
  <c r="G115" i="1"/>
  <c r="G77" i="1"/>
  <c r="G68" i="1" l="1"/>
  <c r="G59" i="1"/>
  <c r="G20" i="1" l="1"/>
  <c r="L26" i="1" l="1"/>
  <c r="L22" i="1"/>
  <c r="L20" i="1"/>
  <c r="L12" i="1"/>
  <c r="L11" i="1"/>
  <c r="G31" i="2" l="1"/>
  <c r="L29" i="1"/>
  <c r="L14" i="1"/>
  <c r="G29" i="2"/>
  <c r="G30" i="2"/>
  <c r="G20" i="2"/>
  <c r="G24" i="2"/>
  <c r="G35" i="1"/>
  <c r="L15" i="1" s="1"/>
  <c r="G28" i="1"/>
  <c r="L13" i="1" s="1"/>
  <c r="L17" i="1" l="1"/>
  <c r="G43" i="1"/>
  <c r="L16" i="1" s="1"/>
  <c r="AK40" i="4" l="1"/>
  <c r="AK42" i="4"/>
  <c r="AK43" i="4"/>
  <c r="G176" i="1" l="1"/>
  <c r="G19" i="2" l="1"/>
  <c r="G16" i="2" l="1"/>
  <c r="L24" i="1" l="1"/>
  <c r="G153" i="1"/>
  <c r="L21" i="1" s="1"/>
  <c r="G103" i="1" l="1"/>
  <c r="L27" i="1" s="1"/>
  <c r="G18" i="2" l="1"/>
  <c r="G22" i="2"/>
  <c r="G23" i="2"/>
  <c r="G86" i="1" l="1"/>
  <c r="L25" i="1" s="1"/>
  <c r="G51" i="1"/>
  <c r="L19" i="1" s="1"/>
  <c r="L30" i="1" l="1"/>
  <c r="AI70" i="3"/>
  <c r="G15" i="2" l="1"/>
</calcChain>
</file>

<file path=xl/sharedStrings.xml><?xml version="1.0" encoding="utf-8"?>
<sst xmlns="http://schemas.openxmlformats.org/spreadsheetml/2006/main" count="2209" uniqueCount="570">
  <si>
    <t>Traducciones</t>
  </si>
  <si>
    <t>Total</t>
  </si>
  <si>
    <t xml:space="preserve">Gasto </t>
  </si>
  <si>
    <t>Nº servicios</t>
  </si>
  <si>
    <t>Aragón</t>
  </si>
  <si>
    <t>Rumano</t>
  </si>
  <si>
    <t>Chino</t>
  </si>
  <si>
    <t>Ruso</t>
  </si>
  <si>
    <t>Georgiano</t>
  </si>
  <si>
    <t>Italiano</t>
  </si>
  <si>
    <t>Wolof</t>
  </si>
  <si>
    <t>Interpretaciones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</si>
  <si>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</si>
  <si>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</si>
  <si>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</si>
  <si>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</si>
  <si>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</si>
  <si>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</si>
  <si>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</si>
  <si>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</si>
  <si>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</si>
  <si>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</si>
  <si>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</si>
  <si>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</si>
  <si>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</si>
  <si>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</si>
  <si>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</si>
  <si>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</si>
  <si>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</si>
  <si>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</si>
  <si>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</si>
  <si>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Húngaro</t>
  </si>
  <si>
    <t>Galicia</t>
  </si>
  <si>
    <t>Madrid</t>
  </si>
  <si>
    <t>Navarra</t>
  </si>
  <si>
    <t>Lituano</t>
  </si>
  <si>
    <t>Mongol</t>
  </si>
  <si>
    <t>Tailandés</t>
  </si>
  <si>
    <t>Bambara</t>
  </si>
  <si>
    <t>Bereber</t>
  </si>
  <si>
    <t>Croata</t>
  </si>
  <si>
    <t>Letón</t>
  </si>
  <si>
    <t>Twi</t>
  </si>
  <si>
    <t>Serbio</t>
  </si>
  <si>
    <t>Esloveno</t>
  </si>
  <si>
    <t>Griego</t>
  </si>
  <si>
    <t>Gasto</t>
  </si>
  <si>
    <t>C. Valenciana</t>
  </si>
  <si>
    <t>Cantabria</t>
  </si>
  <si>
    <t>Canarias</t>
  </si>
  <si>
    <t>Vietnamita</t>
  </si>
  <si>
    <t>Andalucia</t>
  </si>
  <si>
    <t>Neerlandés</t>
  </si>
  <si>
    <t>Finés</t>
  </si>
  <si>
    <t>Eslovaco</t>
  </si>
  <si>
    <t>Noruego</t>
  </si>
  <si>
    <t>Gasto medio por servicio</t>
  </si>
  <si>
    <t>Servicios</t>
  </si>
  <si>
    <t>Elaboración a partir de datos facilitados por las administraciones responsables de los medios al servicio de la Adminsitración de Justicia</t>
  </si>
  <si>
    <t>Idioma</t>
  </si>
  <si>
    <t>Nº</t>
  </si>
  <si>
    <t>Estonio</t>
  </si>
  <si>
    <t>Tagalo</t>
  </si>
  <si>
    <t>Bangla/Bengalí</t>
  </si>
  <si>
    <t>Moldavo</t>
  </si>
  <si>
    <t>Neerlandés/Holandés/Flamenco</t>
  </si>
  <si>
    <t>Persa/Iraní/Farsi</t>
  </si>
  <si>
    <t>Nº folios traducidos</t>
  </si>
  <si>
    <t>Japonés</t>
  </si>
  <si>
    <t>Bosnio</t>
  </si>
  <si>
    <t>Turco</t>
  </si>
  <si>
    <t>Armenio</t>
  </si>
  <si>
    <t>Hebreo</t>
  </si>
  <si>
    <t>Coreano</t>
  </si>
  <si>
    <t>Islandés</t>
  </si>
  <si>
    <t>Bengalí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</si>
  <si>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</si>
  <si>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</si>
  <si>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</si>
  <si>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</si>
  <si>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</si>
  <si>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Urdú</t>
  </si>
  <si>
    <t>Tagalo/Filipino</t>
  </si>
  <si>
    <t>Broken English</t>
  </si>
  <si>
    <t>Rifeño/Tarifit</t>
  </si>
  <si>
    <t>Guaraní</t>
  </si>
  <si>
    <t>Somalí</t>
  </si>
  <si>
    <t>Hindi/Hindú</t>
  </si>
  <si>
    <t>Número de intérpretes judiciales acreditados o registrados</t>
  </si>
  <si>
    <t>TOTAL</t>
  </si>
  <si>
    <t>Lenguaje de Signos</t>
  </si>
  <si>
    <t>Nº folios</t>
  </si>
  <si>
    <t>Nepalí</t>
  </si>
  <si>
    <t>Gallego</t>
  </si>
  <si>
    <t xml:space="preserve">Idioma </t>
  </si>
  <si>
    <t>Nº Servicios</t>
  </si>
  <si>
    <t>Gasto por habitante</t>
  </si>
  <si>
    <t>Andalucía</t>
  </si>
  <si>
    <t>País Vasco</t>
  </si>
  <si>
    <t>Transcripciones</t>
  </si>
  <si>
    <t>Chino qingtian</t>
  </si>
  <si>
    <t>Indonesio</t>
  </si>
  <si>
    <t>Población</t>
  </si>
  <si>
    <t>Holandés</t>
  </si>
  <si>
    <t>Suninké/Serahulle/Sarakhollé</t>
  </si>
  <si>
    <t>Pashto/Pastu</t>
  </si>
  <si>
    <t xml:space="preserve">Traducciones </t>
  </si>
  <si>
    <t>Se dispone de un contrato administrativo con una empresa que cubre todos estos servicios.</t>
  </si>
  <si>
    <t>En cuanto a los intérpretes, los solicitantes deben, además de hacer la solicitud de intérprete, luego justificar la asistencia en el portal a efectos de comprobación de los servicios facturados.</t>
  </si>
  <si>
    <t>Las traducciones se reciben a través del portal, se reenvían a la empresa para su traducción y cuando se reciben se les cuelga de nuevo a través del portal, teniendo acceso al mismo solamente el usuario solicitante.</t>
  </si>
  <si>
    <t>La facturación por los intérpretes es de siempre un mínimo de 1 hora, y a partir de aquí se factura por tramos de medias horas.</t>
  </si>
  <si>
    <t>Extremadura</t>
  </si>
  <si>
    <t>Ceuta</t>
  </si>
  <si>
    <t>Melilla</t>
  </si>
  <si>
    <t>Murcia</t>
  </si>
  <si>
    <r>
      <rPr>
        <b/>
        <sz val="10"/>
        <color theme="0"/>
        <rFont val="Verdana"/>
        <family val="2"/>
      </rPr>
      <t>Interpretaciones</t>
    </r>
    <r>
      <rPr>
        <sz val="10"/>
        <color theme="0"/>
        <rFont val="Verdana"/>
        <family val="2"/>
      </rPr>
      <t xml:space="preserve"> </t>
    </r>
    <r>
      <rPr>
        <sz val="10"/>
        <color theme="4"/>
        <rFont val="Verdana"/>
        <family val="2"/>
      </rPr>
      <t xml:space="preserve"> </t>
    </r>
  </si>
  <si>
    <t xml:space="preserve">Traducciones  </t>
  </si>
  <si>
    <t>Número de intérpretes/traductores judiciales demanda no habitual acreditados o registrados</t>
  </si>
  <si>
    <t>Broken</t>
  </si>
  <si>
    <t>Dariya</t>
  </si>
  <si>
    <t>Dari</t>
  </si>
  <si>
    <t xml:space="preserve">Total </t>
  </si>
  <si>
    <t xml:space="preserve">Asturias </t>
  </si>
  <si>
    <r>
      <t>Traducciones</t>
    </r>
    <r>
      <rPr>
        <sz val="10"/>
        <color theme="0"/>
        <rFont val="Verdana"/>
        <family val="2"/>
      </rPr>
      <t xml:space="preserve"> </t>
    </r>
  </si>
  <si>
    <t>Nº de Servicios</t>
  </si>
  <si>
    <t>CCAA</t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</si>
  <si>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Fuente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</si>
  <si>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Resumen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</si>
  <si>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Idioma desde el que se traduce</t>
    </r>
  </si>
  <si>
    <t>˃ Idioma al que se traduce</t>
  </si>
  <si>
    <t>˃ Transcripciones</t>
  </si>
  <si>
    <t>˃ Interpretaciones</t>
  </si>
  <si>
    <t>˃ Lenguaje de signos</t>
  </si>
  <si>
    <t>Castilla La Mancha</t>
  </si>
  <si>
    <t>Amárico</t>
  </si>
  <si>
    <t>Tamazight</t>
  </si>
  <si>
    <t>Rifeño</t>
  </si>
  <si>
    <t>Los intérpretes de Ceuta están ubicados en los Órganos Juciales como se indica:</t>
  </si>
  <si>
    <t>Ámbito Ministerio de Justicia</t>
  </si>
  <si>
    <t>Total*</t>
  </si>
  <si>
    <t>Comunidades Autónomas con competencias transferidas en materia de Justicia</t>
  </si>
  <si>
    <t xml:space="preserve">CCAA con comp. transferidas </t>
  </si>
  <si>
    <t>Ámbito Mº Justicia</t>
  </si>
  <si>
    <t>DATOS PROVISIONALES</t>
  </si>
  <si>
    <t>Operación 3009 del Plan Nacional de Estadística Judicial</t>
  </si>
  <si>
    <t xml:space="preserve">Polaco </t>
  </si>
  <si>
    <t>Comunidades Autónomas con competencias transferidas en materia de justicia</t>
  </si>
  <si>
    <t>Gasto*</t>
  </si>
  <si>
    <t>*IVA no incluido</t>
  </si>
  <si>
    <t>Punjabi</t>
  </si>
  <si>
    <t>Chino cantonés</t>
  </si>
  <si>
    <t xml:space="preserve">Lenguaje de signos </t>
  </si>
  <si>
    <t xml:space="preserve">Madrid </t>
  </si>
  <si>
    <t>-</t>
  </si>
  <si>
    <t>Euskera</t>
  </si>
  <si>
    <t>Mandinga</t>
  </si>
  <si>
    <t>Pakistaní</t>
  </si>
  <si>
    <t>Urdu</t>
  </si>
  <si>
    <t>Albano</t>
  </si>
  <si>
    <t>Hindi</t>
  </si>
  <si>
    <t>Macedonio</t>
  </si>
  <si>
    <t>Rioja, La</t>
  </si>
  <si>
    <t>Español</t>
  </si>
  <si>
    <t>Signos</t>
  </si>
  <si>
    <r>
      <rPr>
        <vertAlign val="superscript"/>
        <sz val="9"/>
        <color theme="3"/>
        <rFont val="Verdana"/>
        <family val="2"/>
      </rPr>
      <t>1</t>
    </r>
    <r>
      <rPr>
        <sz val="9"/>
        <color theme="3"/>
        <rFont val="Verdana"/>
        <family val="2"/>
      </rPr>
      <t xml:space="preserve"> Palabras</t>
    </r>
  </si>
  <si>
    <r>
      <t xml:space="preserve">Nº folios traducidos </t>
    </r>
    <r>
      <rPr>
        <b/>
        <vertAlign val="superscript"/>
        <sz val="10"/>
        <color rgb="FF000000"/>
        <rFont val="Verdana"/>
        <family val="2"/>
      </rPr>
      <t>(1)</t>
    </r>
  </si>
  <si>
    <t>Lenguaje de signos*</t>
  </si>
  <si>
    <r>
      <rPr>
        <b/>
        <vertAlign val="superscript"/>
        <sz val="9"/>
        <color theme="3"/>
        <rFont val="Verdana"/>
        <family val="2"/>
      </rPr>
      <t>*</t>
    </r>
    <r>
      <rPr>
        <b/>
        <sz val="9"/>
        <color theme="3"/>
        <rFont val="Verdana"/>
        <family val="2"/>
      </rPr>
      <t>El prestatario del servicio no lo factura puesto que lo entiende cubierto por la Subvención que la asociación (ASORNA) recibe del Departamento de Derechos Sociales del Gobierno de Navarra.</t>
    </r>
  </si>
  <si>
    <r>
      <t>Nº folios</t>
    </r>
    <r>
      <rPr>
        <b/>
        <vertAlign val="superscript"/>
        <sz val="10"/>
        <color theme="0"/>
        <rFont val="Verdana"/>
        <family val="2"/>
      </rPr>
      <t>(1)</t>
    </r>
  </si>
  <si>
    <t>Farsi</t>
  </si>
  <si>
    <t>Pular</t>
  </si>
  <si>
    <t>Volofo</t>
  </si>
  <si>
    <t>Balears, Illes</t>
  </si>
  <si>
    <t>Persa</t>
  </si>
  <si>
    <t>Chino Mandarín</t>
  </si>
  <si>
    <t>Flamenco</t>
  </si>
  <si>
    <t>Marroquí</t>
  </si>
  <si>
    <t>Penyabi</t>
  </si>
  <si>
    <t>Sirio</t>
  </si>
  <si>
    <t>Senegalés</t>
  </si>
  <si>
    <t>Argelino</t>
  </si>
  <si>
    <t>Igbo</t>
  </si>
  <si>
    <t>Romaní</t>
  </si>
  <si>
    <t>Malayo</t>
  </si>
  <si>
    <t>Idioma*</t>
  </si>
  <si>
    <t>*No se facilita.</t>
  </si>
  <si>
    <t>*No se aportan datos.</t>
  </si>
  <si>
    <t>Rioja, La*</t>
  </si>
  <si>
    <t>Fula</t>
  </si>
  <si>
    <t>Soninque</t>
  </si>
  <si>
    <t>Rifeño-Castellano</t>
  </si>
  <si>
    <t>Castellano-Alemán</t>
  </si>
  <si>
    <t>Filandés</t>
  </si>
  <si>
    <t>Criollo</t>
  </si>
  <si>
    <t>Pashto</t>
  </si>
  <si>
    <t>Comunidades Autónomas con competencias transferidas en Justicia</t>
  </si>
  <si>
    <r>
      <t>Total</t>
    </r>
    <r>
      <rPr>
        <b/>
        <vertAlign val="superscript"/>
        <sz val="10"/>
        <color theme="0"/>
        <rFont val="Verdana"/>
        <family val="2"/>
      </rPr>
      <t>(1)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</si>
  <si>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La Región de Murcia no incluye, en el total, el gasto en el lenguaje de signos, ya que el importe correspondiente, ya figura facturado dentro del servicio de Interpretación.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</si>
  <si>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Nº de palabras traducidas</t>
    </r>
  </si>
  <si>
    <t>Castilla y León</t>
  </si>
  <si>
    <t>Baleares, Illes</t>
  </si>
  <si>
    <t>Cataluña*</t>
  </si>
  <si>
    <t>*El Departamento de Justicia, Derechos y Memoria presta los servicios de interpretación y de traducción de los órganos judiciales y las Fiscalías de Catalunya, mediante personal propio –en algunos partidos judiciales y para algunos idiomas– y, principalmente, por medio de las empresas adjudicatarias de los diferentes lotes (se incluye un lote dedicado a la lengua de signos) que se establecen a los concursos públicos para la prestación de este servicio.</t>
  </si>
  <si>
    <t>Panjabi</t>
  </si>
  <si>
    <t>Aleman</t>
  </si>
  <si>
    <t>Darija</t>
  </si>
  <si>
    <r>
      <rPr>
        <vertAlign val="superscript"/>
        <sz val="11"/>
        <color theme="3"/>
        <rFont val="Verdana"/>
        <family val="2"/>
      </rPr>
      <t>(2)</t>
    </r>
    <r>
      <rPr>
        <sz val="11"/>
        <color theme="3"/>
        <rFont val="Verdana"/>
        <family val="2"/>
      </rPr>
      <t xml:space="preserve"> En el Pliego de Prescripciones Técnicas del concurso, se le exige a la empresa contratista que garantizará el suficiente número de intérpretes y traductores en cualquier idioma o dialecto para atender las necesidades de los Órganos Judiciales. El hecho de que un idioma o dialecto no aparezca en el pliego no impide que la empresa proporcione un profesional cuando se le requiera.
</t>
    </r>
  </si>
  <si>
    <r>
      <rPr>
        <vertAlign val="superscript"/>
        <sz val="11"/>
        <color theme="3"/>
        <rFont val="Verdana"/>
        <family val="2"/>
      </rPr>
      <t>(1)</t>
    </r>
    <r>
      <rPr>
        <sz val="11"/>
        <color theme="3"/>
        <rFont val="Verdana"/>
        <family val="2"/>
      </rPr>
      <t>Número de intérpretes/traductores judiciales demanda habitual. Número de intérpretes/traductores judiciales demanda no habitual.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</si>
  <si>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El importe total, factilitado por la CCAA, no coincide con el sumatorio por actividades.</t>
    </r>
  </si>
  <si>
    <t>Juzgado de Guardia: Un intérprete que se encarga de todos los servicios necesarios del Juzgado de Guardia. Compatibiliza, dentro de sus posibilidades, las interpretaciones de Fiscalía y Menores.</t>
  </si>
  <si>
    <t>UPAD AUDIENCIA PROVINCIAL Y PENALES: Un intérprete que se encarga de todos los juicios de ambas Unidades Procesales de Apoyo Directo.</t>
  </si>
  <si>
    <t>˃ CEPEJ</t>
  </si>
  <si>
    <t>Nº palabras</t>
  </si>
  <si>
    <t>Iraní</t>
  </si>
  <si>
    <t>Farsí</t>
  </si>
  <si>
    <t>Filipino</t>
  </si>
  <si>
    <t>Hassania</t>
  </si>
  <si>
    <t>Nigeriano</t>
  </si>
  <si>
    <t>Soninke</t>
  </si>
  <si>
    <t>Arabe</t>
  </si>
  <si>
    <t>Serer</t>
  </si>
  <si>
    <t>Hasania/Saharaoui</t>
  </si>
  <si>
    <t>Kazajo/Kazajio</t>
  </si>
  <si>
    <t>Gastos</t>
  </si>
  <si>
    <t>Tigriña</t>
  </si>
  <si>
    <t>Hungaro</t>
  </si>
  <si>
    <t>Navarra (1)</t>
  </si>
  <si>
    <r>
      <rPr>
        <vertAlign val="superscript"/>
        <sz val="11"/>
        <color rgb="FFFF0000"/>
        <rFont val="Verdana"/>
        <family val="2"/>
      </rPr>
      <t>1</t>
    </r>
    <r>
      <rPr>
        <sz val="11"/>
        <color rgb="FFFF0000"/>
        <rFont val="Verdana"/>
        <family val="2"/>
      </rPr>
      <t xml:space="preserve"> </t>
    </r>
    <r>
      <rPr>
        <sz val="9"/>
        <color rgb="FFFF0000"/>
        <rFont val="Verdana"/>
        <family val="2"/>
      </rPr>
      <t xml:space="preserve">No ha diferenciado entre idioma desde el que se traduce ni idioma al que se traduce. </t>
    </r>
  </si>
  <si>
    <t>Bulgaro</t>
  </si>
  <si>
    <t>Catalan</t>
  </si>
  <si>
    <t>Frances</t>
  </si>
  <si>
    <t>Ingles</t>
  </si>
  <si>
    <t>Leton</t>
  </si>
  <si>
    <t>Neerlandes</t>
  </si>
  <si>
    <t>Portugues</t>
  </si>
  <si>
    <t>Letonio</t>
  </si>
  <si>
    <t>Español/Castellano</t>
  </si>
  <si>
    <t>Alemán-Castellano</t>
  </si>
  <si>
    <t>Árabe Marroquí</t>
  </si>
  <si>
    <t xml:space="preserve">Francés 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</si>
  <si>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El importe total, no coincide con el sumatorio por actividades.</t>
    </r>
  </si>
  <si>
    <t>Ministerio</t>
  </si>
  <si>
    <t xml:space="preserve">Ministerio </t>
  </si>
  <si>
    <t>Pidgin English</t>
  </si>
  <si>
    <t>Total: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</si>
  <si>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Castilla La Mancha no incluye en el total el gasto en el lenguaje de signos, ya que el importe correspondiente figura facturado dentro del servicio de Interpretación.</t>
    </r>
  </si>
  <si>
    <t>Castilla y León - Sede de Valladolid</t>
  </si>
  <si>
    <t>Castilla y León Sede de Burgos</t>
  </si>
  <si>
    <r>
      <t>País Vasco</t>
    </r>
    <r>
      <rPr>
        <b/>
        <vertAlign val="superscript"/>
        <sz val="10"/>
        <color theme="0"/>
        <rFont val="Verdana"/>
        <family val="2"/>
      </rPr>
      <t>(2)</t>
    </r>
  </si>
  <si>
    <t>Castilla y León - Sede Burgos</t>
  </si>
  <si>
    <t>Castilla La Mancha - Sede Albacete</t>
  </si>
  <si>
    <t>Castilla Y León - Sede Valladolid</t>
  </si>
  <si>
    <r>
      <t xml:space="preserve">Navarra </t>
    </r>
    <r>
      <rPr>
        <sz val="10"/>
        <color theme="3"/>
        <rFont val="Verdana"/>
        <family val="2"/>
      </rPr>
      <t>(1)</t>
    </r>
  </si>
  <si>
    <t>Castilla La Mancha - Albacete</t>
  </si>
  <si>
    <t>Castilla y León - Burgos</t>
  </si>
  <si>
    <t>Castilla y León - Valladolid</t>
  </si>
  <si>
    <t>Castilla y León - Burgos*</t>
  </si>
  <si>
    <t>Navarra no dispone de ningún intéprete ni traductor propio. Dispone de un portal digital a través del cual los usuarios (órganos judiciales de Navarra) solicitan los intérpretes necesarios y las traducciones.</t>
  </si>
  <si>
    <t>El cobro de las traducciones se realiza siempre por palabras traducidas, si la traducción es de menos de 300 palabras, se paga un mínimo  establecido para cada grupo de idiomas.</t>
  </si>
  <si>
    <t>Magrebí</t>
  </si>
  <si>
    <t>Susu</t>
  </si>
  <si>
    <t>Albanes</t>
  </si>
  <si>
    <t>Austriaco - Aleman</t>
  </si>
  <si>
    <t>Finlandes</t>
  </si>
  <si>
    <t xml:space="preserve">Georgiano </t>
  </si>
  <si>
    <t>Tailandes</t>
  </si>
  <si>
    <t xml:space="preserve">Turco </t>
  </si>
  <si>
    <t>Chino Fujianes</t>
  </si>
  <si>
    <t>Chino Mandarin</t>
  </si>
  <si>
    <t>Fula/Pular</t>
  </si>
  <si>
    <t>Hindi/Hindu</t>
  </si>
  <si>
    <t>Malinke</t>
  </si>
  <si>
    <t>Neerlandes/Holandes</t>
  </si>
  <si>
    <t>Panyabi</t>
  </si>
  <si>
    <t xml:space="preserve">Portugues </t>
  </si>
  <si>
    <t>Suninke</t>
  </si>
  <si>
    <t>1,140,00 €</t>
  </si>
  <si>
    <t>Esañol</t>
  </si>
  <si>
    <t>Italian</t>
  </si>
  <si>
    <t xml:space="preserve">Lituano </t>
  </si>
  <si>
    <t>Romanian</t>
  </si>
  <si>
    <t>Russian</t>
  </si>
  <si>
    <t>Turkish</t>
  </si>
  <si>
    <t>Azerí</t>
  </si>
  <si>
    <t>Nº palabras traducidos</t>
  </si>
  <si>
    <t>Nº palabras traducidas</t>
  </si>
  <si>
    <t>Holándés</t>
  </si>
  <si>
    <t>Bámbara</t>
  </si>
  <si>
    <t>Tarifit</t>
  </si>
  <si>
    <t>Talago</t>
  </si>
  <si>
    <t>Soninké</t>
  </si>
  <si>
    <t xml:space="preserve">Senegalés </t>
  </si>
  <si>
    <t xml:space="preserve">Neerlandés </t>
  </si>
  <si>
    <t>Birmano</t>
  </si>
  <si>
    <t>Neerlandés/Holandés</t>
  </si>
  <si>
    <t xml:space="preserve">Portugués </t>
  </si>
  <si>
    <t>Nº de palabras traducidas</t>
  </si>
  <si>
    <t>Georgano</t>
  </si>
  <si>
    <t>Inglés-Alemán</t>
  </si>
  <si>
    <t>Estonio-Lituanio</t>
  </si>
  <si>
    <t>Chino fujianés</t>
  </si>
  <si>
    <t>Castellano/Francés</t>
  </si>
  <si>
    <t>Inglés/Alemán</t>
  </si>
  <si>
    <t>Inglés/Francés</t>
  </si>
  <si>
    <t>Inglés/Lituano</t>
  </si>
  <si>
    <t>Català</t>
  </si>
  <si>
    <t>Francès</t>
  </si>
  <si>
    <t>Anglès</t>
  </si>
  <si>
    <t>Alemany</t>
  </si>
  <si>
    <t>Italià</t>
  </si>
  <si>
    <t>Neerlandès</t>
  </si>
  <si>
    <t>Castellà</t>
  </si>
  <si>
    <t>Àrab</t>
  </si>
  <si>
    <t>Romanès</t>
  </si>
  <si>
    <t>Estonià</t>
  </si>
  <si>
    <t>Polonès</t>
  </si>
  <si>
    <t>Portuguès Portugal</t>
  </si>
  <si>
    <t>Rus</t>
  </si>
  <si>
    <t>Albanès</t>
  </si>
  <si>
    <t>Lituà</t>
  </si>
  <si>
    <t>Xinès simplificat</t>
  </si>
  <si>
    <t>Ucraïnès</t>
  </si>
  <si>
    <t>Txec</t>
  </si>
  <si>
    <t>Búlgar</t>
  </si>
  <si>
    <t>Georgià</t>
  </si>
  <si>
    <t>Suec</t>
  </si>
  <si>
    <t>Grec</t>
  </si>
  <si>
    <t>Portuguès Brasil</t>
  </si>
  <si>
    <t>Turc</t>
  </si>
  <si>
    <t>Eslovè</t>
  </si>
  <si>
    <t>Croat</t>
  </si>
  <si>
    <t>Danès</t>
  </si>
  <si>
    <t>Hongarès</t>
  </si>
  <si>
    <t>Serbi</t>
  </si>
  <si>
    <t>Coreà</t>
  </si>
  <si>
    <t>Eslovac</t>
  </si>
  <si>
    <t>Japonès</t>
  </si>
  <si>
    <t>Bosnià</t>
  </si>
  <si>
    <t>Letó</t>
  </si>
  <si>
    <t>Hebreu</t>
  </si>
  <si>
    <t>Tagal</t>
  </si>
  <si>
    <t>Wòlof</t>
  </si>
  <si>
    <t>Finlandès</t>
  </si>
  <si>
    <t>Islandès</t>
  </si>
  <si>
    <t>Noruec</t>
  </si>
  <si>
    <t>Rifeny</t>
  </si>
  <si>
    <t>Amazigh</t>
  </si>
  <si>
    <t>Armeni</t>
  </si>
  <si>
    <t>Basc</t>
  </si>
  <si>
    <t>Belarús</t>
  </si>
  <si>
    <t>Indonesi</t>
  </si>
  <si>
    <t>Tailandès</t>
  </si>
  <si>
    <t>Serbi ciríl·lic</t>
  </si>
  <si>
    <t>Macedoni</t>
  </si>
  <si>
    <t>Vietnamès</t>
  </si>
  <si>
    <t>Urdú/Paquistanès</t>
  </si>
  <si>
    <t>Xinès mandarí</t>
  </si>
  <si>
    <t>Malinke/Mandinka/Mandinga/Bàmbara/Diula</t>
  </si>
  <si>
    <t>Panjabi/Penjabi/Punjabi</t>
  </si>
  <si>
    <t>Ful/Pulaar/Peul/Fulani/Fulbe/Fulfulde</t>
  </si>
  <si>
    <t>Portuguès</t>
  </si>
  <si>
    <t>Rifeny/Tarifit</t>
  </si>
  <si>
    <t>Neerlandès/Holandès/Flamenc</t>
  </si>
  <si>
    <t>Soninke/Sarahule/Sarahole</t>
  </si>
  <si>
    <t>Persa/Iranià/Farsi</t>
  </si>
  <si>
    <t>Tagàlog/Filipí</t>
  </si>
  <si>
    <t>Berber</t>
  </si>
  <si>
    <t>Moldau</t>
  </si>
  <si>
    <t>Algerià</t>
  </si>
  <si>
    <t>Somali</t>
  </si>
  <si>
    <t>Albanokosovar</t>
  </si>
  <si>
    <t>Català/Valencià/Balear</t>
  </si>
  <si>
    <t>Xinès fujianès</t>
  </si>
  <si>
    <t>Bielorús</t>
  </si>
  <si>
    <t>Finès</t>
  </si>
  <si>
    <t>Siri/Libanès</t>
  </si>
  <si>
    <t>Brasiler</t>
  </si>
  <si>
    <t>Xinès qingtian</t>
  </si>
  <si>
    <t>Hassania/Sahrauí</t>
  </si>
  <si>
    <t>Kurd</t>
  </si>
  <si>
    <t>Montenegrí</t>
  </si>
  <si>
    <t>Nepalès</t>
  </si>
  <si>
    <t>Serbocroat</t>
  </si>
  <si>
    <t>Crioll/creole</t>
  </si>
  <si>
    <t>Kongo/Kikongo</t>
  </si>
  <si>
    <t>Kurd Sorani</t>
  </si>
  <si>
    <t>Taiwanès</t>
  </si>
  <si>
    <t>Xinès cantonès</t>
  </si>
  <si>
    <t>Aixanti</t>
  </si>
  <si>
    <t>Egipci</t>
  </si>
  <si>
    <t>Espanyol/Castellà</t>
  </si>
  <si>
    <t>Gilbertès</t>
  </si>
  <si>
    <t>Ioruba</t>
  </si>
  <si>
    <t>Signes</t>
  </si>
  <si>
    <t>Tunecino</t>
  </si>
  <si>
    <t>Romani</t>
  </si>
  <si>
    <t>Pidg-En</t>
  </si>
  <si>
    <t>Nerlandés</t>
  </si>
  <si>
    <t xml:space="preserve">1 No ha diferenciado entre idioma desde el que se traduce ni idioma al que se traduce. </t>
  </si>
  <si>
    <t>Edo</t>
  </si>
  <si>
    <r>
      <rPr>
        <b/>
        <vertAlign val="superscript"/>
        <sz val="8"/>
        <color rgb="FF0070C0"/>
        <rFont val="Verdana"/>
        <family val="2"/>
      </rPr>
      <t>1</t>
    </r>
    <r>
      <rPr>
        <b/>
        <sz val="8"/>
        <color rgb="FF0070C0"/>
        <rFont val="Verdana"/>
        <family val="2"/>
      </rPr>
      <t>El prestatario del servicio no lo factura puesto que lo entiende cubierto por la Subvención que la asociación (ASORNA) recibe del Departamento de Derechos Sociales del Gobierno de Navarra.</t>
    </r>
  </si>
  <si>
    <t xml:space="preserve">Nº palabras traducidos </t>
  </si>
  <si>
    <t>Tayiko</t>
  </si>
  <si>
    <t>Swahili/Suajili/Suajelí/Kiswahili</t>
  </si>
  <si>
    <t>Serbocroata</t>
  </si>
  <si>
    <t>Penjabi</t>
  </si>
  <si>
    <t xml:space="preserve">Bambara </t>
  </si>
  <si>
    <t>Mandiga</t>
  </si>
  <si>
    <t>Bieloruso</t>
  </si>
  <si>
    <t>Maltés</t>
  </si>
  <si>
    <t>*no se aportan datos</t>
  </si>
  <si>
    <t>*no aportan datos</t>
  </si>
  <si>
    <t>Dialecto Marroqui</t>
  </si>
  <si>
    <t xml:space="preserve">Alemán  </t>
  </si>
  <si>
    <t xml:space="preserve">Árabe  </t>
  </si>
  <si>
    <t xml:space="preserve">Eslovaco </t>
  </si>
  <si>
    <t xml:space="preserve">Fala </t>
  </si>
  <si>
    <t xml:space="preserve">Francés  </t>
  </si>
  <si>
    <t xml:space="preserve">Holandés  </t>
  </si>
  <si>
    <t xml:space="preserve">Húngaro </t>
  </si>
  <si>
    <t xml:space="preserve">Inglés  </t>
  </si>
  <si>
    <t xml:space="preserve">Italiano  </t>
  </si>
  <si>
    <t xml:space="preserve">Portugués  </t>
  </si>
  <si>
    <t xml:space="preserve">Rumano </t>
  </si>
  <si>
    <t xml:space="preserve">Danés </t>
  </si>
  <si>
    <t xml:space="preserve">Esloveno </t>
  </si>
  <si>
    <t xml:space="preserve">Ruso </t>
  </si>
  <si>
    <t xml:space="preserve">Sueco  </t>
  </si>
  <si>
    <t xml:space="preserve">Ucraniano </t>
  </si>
  <si>
    <t>Inglés-Castellano</t>
  </si>
  <si>
    <t>Árabe Marroquí-Castellano</t>
  </si>
  <si>
    <t>Castellano-Inglés</t>
  </si>
  <si>
    <t>Dariya Magrebi</t>
  </si>
  <si>
    <t>Bengali</t>
  </si>
  <si>
    <t>Bissa</t>
  </si>
  <si>
    <t>Fines</t>
  </si>
  <si>
    <t>Servio</t>
  </si>
  <si>
    <t>Alemán/Ingles</t>
  </si>
  <si>
    <t>Inglés/Frances</t>
  </si>
  <si>
    <t>Inglés/Holandes</t>
  </si>
  <si>
    <t>Español/Ingles</t>
  </si>
  <si>
    <t>Francés/Inglés</t>
  </si>
  <si>
    <t>Holandés/Ingles</t>
  </si>
  <si>
    <t>Bo</t>
  </si>
  <si>
    <t>Eslovaco/Polaco</t>
  </si>
  <si>
    <t>Fracés/Portugués</t>
  </si>
  <si>
    <t>Inglés/Armenio</t>
  </si>
  <si>
    <t>Castellano/Albanés</t>
  </si>
  <si>
    <t>Castellano/Alemán</t>
  </si>
  <si>
    <t>Castellano/Árabe</t>
  </si>
  <si>
    <t>Castellano/Armenio</t>
  </si>
  <si>
    <t>Castellano/Azerí</t>
  </si>
  <si>
    <t>Castellano/Bosnio</t>
  </si>
  <si>
    <t>Castellano/Búlgaro</t>
  </si>
  <si>
    <t>Castellano/Catalán</t>
  </si>
  <si>
    <t>Castellano/Checo</t>
  </si>
  <si>
    <t>Castellano/Chino</t>
  </si>
  <si>
    <t>Castellano/Croata</t>
  </si>
  <si>
    <t>Castellano/Danés</t>
  </si>
  <si>
    <t>Castellano/Eslovaco</t>
  </si>
  <si>
    <t>Castellano/Esloveno</t>
  </si>
  <si>
    <t>Castellano/Estonio</t>
  </si>
  <si>
    <t>Castellano/Finés</t>
  </si>
  <si>
    <t>Castellano/Georgiano</t>
  </si>
  <si>
    <t>Castellano/Griego</t>
  </si>
  <si>
    <t>Castellano/Húngaro</t>
  </si>
  <si>
    <t>Castellano/Inglés</t>
  </si>
  <si>
    <t>Castellano/Italiano</t>
  </si>
  <si>
    <t>Castellano/Japonés</t>
  </si>
  <si>
    <t>Castellano/Letón</t>
  </si>
  <si>
    <t>Castellano/Lituano</t>
  </si>
  <si>
    <t>Castellano/Montenegrino</t>
  </si>
  <si>
    <t>Castellano/Neerlandés</t>
  </si>
  <si>
    <t>Castellano/Noruego</t>
  </si>
  <si>
    <t>Castellano/Polaco</t>
  </si>
  <si>
    <t>Castellano/Portugués</t>
  </si>
  <si>
    <t>Castellano/Rumano</t>
  </si>
  <si>
    <t>Castellano/Ruso</t>
  </si>
  <si>
    <t>Castellano/Serbio</t>
  </si>
  <si>
    <t>Castellano/Sueco</t>
  </si>
  <si>
    <t>Castellano/Turco</t>
  </si>
  <si>
    <t>Castellano/Ucraniano</t>
  </si>
  <si>
    <t>Castellano/Urdu</t>
  </si>
  <si>
    <t>Albanés/Castellano</t>
  </si>
  <si>
    <t>Alemán/Castellano</t>
  </si>
  <si>
    <t>Árabe/Castellano</t>
  </si>
  <si>
    <t>Búlgaro/Castellano</t>
  </si>
  <si>
    <t>Catalán/Castellano</t>
  </si>
  <si>
    <t>Checo/Castellano</t>
  </si>
  <si>
    <t>Chino/Castellano</t>
  </si>
  <si>
    <t>Croata/Castellano</t>
  </si>
  <si>
    <t>Eslovaco/Castellano</t>
  </si>
  <si>
    <t>Estonio/Castellano</t>
  </si>
  <si>
    <t>Farsi/Castellano</t>
  </si>
  <si>
    <t>Francés/Castellano</t>
  </si>
  <si>
    <t>Gallego/Castellano</t>
  </si>
  <si>
    <t>Georgiano/Castellano</t>
  </si>
  <si>
    <t>Griego/Castellano</t>
  </si>
  <si>
    <t>Hindi/Castellano</t>
  </si>
  <si>
    <t>Húngaro/Castellano</t>
  </si>
  <si>
    <t>Inglés/Castellano</t>
  </si>
  <si>
    <t>Italiano/Castellano</t>
  </si>
  <si>
    <t>Letón/Castellano</t>
  </si>
  <si>
    <t>Lituano/Castellano</t>
  </si>
  <si>
    <t>Moldavo/Castellano</t>
  </si>
  <si>
    <t>Neerlandés/Castellano</t>
  </si>
  <si>
    <t>Noruego/Castellano</t>
  </si>
  <si>
    <t>Polaco/Castellano</t>
  </si>
  <si>
    <t>Portugués/Castellano</t>
  </si>
  <si>
    <t>Rumano/Castellano</t>
  </si>
  <si>
    <t>Ruso/Castellano</t>
  </si>
  <si>
    <t>Serbio/Castellano</t>
  </si>
  <si>
    <t>Sueco/Castellano</t>
  </si>
  <si>
    <t>Turco/Castellano</t>
  </si>
  <si>
    <t>Ucraniano/Castellano</t>
  </si>
  <si>
    <t>Urdu/Castellano</t>
  </si>
  <si>
    <t>Chelja</t>
  </si>
  <si>
    <t>Hassaniya</t>
  </si>
  <si>
    <t xml:space="preserve">Serbio </t>
  </si>
  <si>
    <t xml:space="preserve">Catalán </t>
  </si>
  <si>
    <t xml:space="preserve">Croata </t>
  </si>
  <si>
    <t>Esatonio</t>
  </si>
  <si>
    <t xml:space="preserve">Euskera </t>
  </si>
  <si>
    <t>Fang</t>
  </si>
  <si>
    <t>Fórmula1</t>
  </si>
  <si>
    <t xml:space="preserve">Gallego </t>
  </si>
  <si>
    <t>sueco</t>
  </si>
  <si>
    <t xml:space="preserve">Ashanti </t>
  </si>
  <si>
    <t>Holandes/Neerlandes/Flamenco</t>
  </si>
  <si>
    <t>Peul/Fulani/Fulbe</t>
  </si>
  <si>
    <t>Saharaui</t>
  </si>
  <si>
    <t>Alemán/Húngaro</t>
  </si>
  <si>
    <t>Castellano</t>
  </si>
  <si>
    <t>Francés/Alemán</t>
  </si>
  <si>
    <t>Francés/Árabe</t>
  </si>
  <si>
    <t>Francés/Neerlandés</t>
  </si>
  <si>
    <t>Hindú</t>
  </si>
  <si>
    <t>Inglés/Búlgaro</t>
  </si>
  <si>
    <t>Inglés/Esloveno</t>
  </si>
  <si>
    <t>Inglés/Estonio</t>
  </si>
  <si>
    <t>Inglés/Griego</t>
  </si>
  <si>
    <t>Inglés/Griego/Lituano</t>
  </si>
  <si>
    <t>Inglés/Holandés</t>
  </si>
  <si>
    <t>Inglés/Islandés</t>
  </si>
  <si>
    <t>Inglés/Italiano</t>
  </si>
  <si>
    <t>Inglés/Neerlandés</t>
  </si>
  <si>
    <t>Inglés/Polaco</t>
  </si>
  <si>
    <t>Inglés/Rumano</t>
  </si>
  <si>
    <t>Inglés/Sueco</t>
  </si>
  <si>
    <t>Lituania</t>
  </si>
  <si>
    <t>Rumano/Ruso</t>
  </si>
  <si>
    <t>*no facilita datos</t>
  </si>
  <si>
    <t>Alemán/Búlgaro</t>
  </si>
  <si>
    <t>Alemán/Holandés</t>
  </si>
  <si>
    <t>Alemán/Inglés</t>
  </si>
  <si>
    <t>Alemán/Italiano</t>
  </si>
  <si>
    <t>Alemán/Lituano</t>
  </si>
  <si>
    <t>Alemán-Rumano</t>
  </si>
  <si>
    <t>Búlgaro/Lituano</t>
  </si>
  <si>
    <t>Croata/Letón</t>
  </si>
  <si>
    <t>Francés/Croata/Serbio</t>
  </si>
  <si>
    <t>Húngaro/Inglés</t>
  </si>
  <si>
    <t>Inglés/Húngaro/Lituano</t>
  </si>
  <si>
    <t>Italiano/Polaco</t>
  </si>
  <si>
    <t>Polaco/Letón</t>
  </si>
  <si>
    <t>Portugués/Lituano</t>
  </si>
  <si>
    <t>Portugués-Rumano</t>
  </si>
  <si>
    <t>Ruso/Ucraniano</t>
  </si>
  <si>
    <t>Sueco/Farsí</t>
  </si>
  <si>
    <t>Inglés/Italiano/Polaco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</si>
</sst>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C0A]#,##0"/>
    <numFmt numFmtId="165" formatCode="[$-C0A]General"/>
    <numFmt numFmtId="166" formatCode="#,##0.00&quot; &quot;[$€-C0A];[Red]&quot;-&quot;#,##0.00&quot; &quot;[$€-C0A]"/>
    <numFmt numFmtId="167" formatCode="#,##0.0\ &quot;€&quot;"/>
  </numFmts>
  <fonts count="7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1"/>
    </font>
    <font>
      <sz val="11"/>
      <color theme="4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theme="0"/>
      <name val="Arial"/>
      <family val="2"/>
    </font>
    <font>
      <b/>
      <sz val="12"/>
      <color theme="3"/>
      <name val="Verdana"/>
      <family val="2"/>
    </font>
    <font>
      <b/>
      <sz val="18"/>
      <color theme="0"/>
      <name val="Verdana"/>
      <family val="2"/>
    </font>
    <font>
      <b/>
      <u/>
      <sz val="12"/>
      <color theme="3"/>
      <name val="Verdana"/>
      <family val="2"/>
    </font>
    <font>
      <b/>
      <sz val="14"/>
      <color indexed="8"/>
      <name val="Verdana"/>
      <family val="2"/>
    </font>
    <font>
      <b/>
      <sz val="14"/>
      <color theme="4"/>
      <name val="Verdana"/>
      <family val="2"/>
    </font>
    <font>
      <sz val="10"/>
      <color theme="0"/>
      <name val="Verdana"/>
      <family val="2"/>
    </font>
    <font>
      <sz val="10"/>
      <color theme="4"/>
      <name val="Verdana"/>
      <family val="2"/>
    </font>
    <font>
      <sz val="10"/>
      <color theme="1"/>
      <name val="Calibri"/>
      <family val="2"/>
      <scheme val="minor"/>
    </font>
    <font>
      <sz val="10"/>
      <color theme="3"/>
      <name val="Verdana"/>
      <family val="2"/>
      <charset val="1"/>
    </font>
    <font>
      <sz val="11"/>
      <color theme="3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12"/>
      <color theme="3"/>
      <name val="Calibri"/>
      <family val="2"/>
      <scheme val="minor"/>
    </font>
    <font>
      <b/>
      <u/>
      <sz val="12"/>
      <color theme="3"/>
      <name val="Calibri"/>
      <family val="2"/>
    </font>
    <font>
      <b/>
      <sz val="11"/>
      <color theme="3"/>
      <name val="Calibri"/>
      <family val="2"/>
      <scheme val="minor"/>
    </font>
    <font>
      <b/>
      <sz val="9"/>
      <color theme="3"/>
      <name val="Verdana"/>
      <family val="2"/>
    </font>
    <font>
      <sz val="12"/>
      <color theme="3"/>
      <name val="Verdana"/>
      <family val="2"/>
    </font>
    <font>
      <b/>
      <sz val="18"/>
      <color theme="3"/>
      <name val="Verdana"/>
      <family val="2"/>
    </font>
    <font>
      <b/>
      <vertAlign val="superscript"/>
      <sz val="10"/>
      <color rgb="FF000000"/>
      <name val="Verdana"/>
      <family val="2"/>
    </font>
    <font>
      <b/>
      <vertAlign val="superscript"/>
      <sz val="9"/>
      <color theme="3"/>
      <name val="Verdana"/>
      <family val="2"/>
    </font>
    <font>
      <b/>
      <vertAlign val="superscript"/>
      <sz val="10"/>
      <color theme="0"/>
      <name val="Verdana"/>
      <family val="2"/>
    </font>
    <font>
      <vertAlign val="superscript"/>
      <sz val="9"/>
      <color theme="3"/>
      <name val="Verdana"/>
      <family val="2"/>
    </font>
    <font>
      <sz val="9"/>
      <color theme="3"/>
      <name val="Verdana"/>
      <family val="2"/>
    </font>
    <font>
      <sz val="20"/>
      <color theme="3"/>
      <name val="Verdana"/>
      <family val="2"/>
    </font>
    <font>
      <vertAlign val="superscript"/>
      <sz val="11"/>
      <color theme="3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vertAlign val="superscript"/>
      <sz val="11"/>
      <color rgb="FFFF0000"/>
      <name val="Verdana"/>
      <family val="2"/>
    </font>
    <font>
      <sz val="9"/>
      <color rgb="FFFF0000"/>
      <name val="Verdana"/>
      <family val="2"/>
    </font>
    <font>
      <sz val="9"/>
      <color rgb="FFFF0000"/>
      <name val="Calibri"/>
      <family val="2"/>
      <scheme val="minor"/>
    </font>
    <font>
      <sz val="8"/>
      <color theme="1"/>
      <name val="Verdana"/>
      <family val="2"/>
    </font>
    <font>
      <b/>
      <sz val="9"/>
      <color rgb="FFFF0000"/>
      <name val="Verdana"/>
      <family val="2"/>
    </font>
    <font>
      <sz val="20"/>
      <color theme="0"/>
      <name val="Verdana"/>
      <family val="2"/>
    </font>
    <font>
      <sz val="11"/>
      <color theme="0"/>
      <name val="Calibri"/>
      <family val="2"/>
      <scheme val="minor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b/>
      <sz val="8"/>
      <color theme="3"/>
      <name val="Verdana"/>
      <family val="2"/>
    </font>
    <font>
      <b/>
      <sz val="8"/>
      <color theme="0"/>
      <name val="Verdana"/>
      <family val="2"/>
    </font>
    <font>
      <sz val="11"/>
      <color theme="0"/>
      <name val="Verdana"/>
      <family val="2"/>
    </font>
    <font>
      <sz val="8"/>
      <name val="Calibri"/>
      <family val="2"/>
      <scheme val="minor"/>
    </font>
    <font>
      <b/>
      <sz val="8"/>
      <color rgb="FF0070C0"/>
      <name val="Verdana"/>
      <family val="2"/>
    </font>
    <font>
      <b/>
      <vertAlign val="superscript"/>
      <sz val="8"/>
      <color rgb="FF0070C0"/>
      <name val="Verdana"/>
      <family val="2"/>
    </font>
    <font>
      <sz val="9"/>
      <color rgb="FF002060"/>
      <name val="Verdana"/>
      <family val="2"/>
    </font>
    <font>
      <sz val="8"/>
      <color theme="3" tint="0.39997558519241921"/>
      <name val="Verdana"/>
      <family val="2"/>
    </font>
    <font>
      <sz val="9"/>
      <color theme="3" tint="0.39997558519241921"/>
      <name val="Verdana"/>
      <family val="2"/>
    </font>
    <font>
      <sz val="11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 style="medium">
        <color theme="4" tint="0.5999633777886288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dashed">
        <color theme="3" tint="0.79998168889431442"/>
      </left>
      <right/>
      <top style="thin">
        <color theme="0"/>
      </top>
      <bottom style="medium">
        <color theme="4" tint="0.59996337778862885"/>
      </bottom>
      <diagonal/>
    </border>
    <border>
      <left style="dashed">
        <color theme="3" tint="0.79998168889431442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165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</cellStyleXfs>
  <cellXfs count="226">
    <xf numFmtId="0" fontId="0" fillId="0" borderId="0" xfId="0"/>
    <xf numFmtId="0" fontId="7" fillId="0" borderId="1" xfId="0" applyFont="1" applyBorder="1"/>
    <xf numFmtId="0" fontId="6" fillId="0" borderId="1" xfId="0" applyFont="1" applyBorder="1"/>
    <xf numFmtId="0" fontId="24" fillId="0" borderId="1" xfId="0" applyFont="1" applyBorder="1"/>
    <xf numFmtId="0" fontId="1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20" fillId="0" borderId="1" xfId="0" applyFont="1" applyBorder="1"/>
    <xf numFmtId="0" fontId="4" fillId="2" borderId="1" xfId="0" applyFont="1" applyFill="1" applyBorder="1"/>
    <xf numFmtId="0" fontId="22" fillId="0" borderId="1" xfId="0" applyFont="1" applyBorder="1"/>
    <xf numFmtId="0" fontId="5" fillId="2" borderId="1" xfId="2" applyFill="1" applyBorder="1" applyAlignment="1" applyProtection="1"/>
    <xf numFmtId="0" fontId="22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" fillId="0" borderId="1" xfId="0" applyFont="1" applyBorder="1"/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9" fillId="0" borderId="6" xfId="4" applyNumberFormat="1" applyFont="1" applyBorder="1" applyAlignment="1">
      <alignment horizontal="right"/>
    </xf>
    <xf numFmtId="0" fontId="18" fillId="5" borderId="5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3" fontId="3" fillId="7" borderId="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29" fillId="0" borderId="6" xfId="0" applyFont="1" applyBorder="1"/>
    <xf numFmtId="0" fontId="23" fillId="6" borderId="1" xfId="0" applyFont="1" applyFill="1" applyBorder="1"/>
    <xf numFmtId="0" fontId="32" fillId="6" borderId="20" xfId="0" applyFont="1" applyFill="1" applyBorder="1" applyAlignment="1">
      <alignment horizontal="left" vertical="center" wrapText="1"/>
    </xf>
    <xf numFmtId="1" fontId="33" fillId="0" borderId="20" xfId="0" applyNumberFormat="1" applyFont="1" applyBorder="1" applyAlignment="1">
      <alignment horizontal="right" vertical="center" wrapText="1"/>
    </xf>
    <xf numFmtId="0" fontId="32" fillId="6" borderId="22" xfId="0" applyFont="1" applyFill="1" applyBorder="1" applyAlignment="1">
      <alignment horizontal="left" vertical="center" wrapText="1"/>
    </xf>
    <xf numFmtId="1" fontId="33" fillId="0" borderId="22" xfId="0" applyNumberFormat="1" applyFont="1" applyBorder="1" applyAlignment="1">
      <alignment horizontal="right" vertical="center" wrapText="1"/>
    </xf>
    <xf numFmtId="0" fontId="32" fillId="6" borderId="22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1" fontId="33" fillId="0" borderId="22" xfId="0" applyNumberFormat="1" applyFont="1" applyBorder="1" applyAlignment="1">
      <alignment horizontal="right" vertical="center"/>
    </xf>
    <xf numFmtId="1" fontId="33" fillId="0" borderId="20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wrapText="1"/>
    </xf>
    <xf numFmtId="0" fontId="7" fillId="0" borderId="21" xfId="0" applyFont="1" applyBorder="1"/>
    <xf numFmtId="0" fontId="20" fillId="0" borderId="1" xfId="0" applyFont="1" applyBorder="1" applyAlignment="1">
      <alignment horizontal="left"/>
    </xf>
    <xf numFmtId="0" fontId="29" fillId="0" borderId="1" xfId="0" applyFont="1" applyBorder="1"/>
    <xf numFmtId="0" fontId="34" fillId="0" borderId="1" xfId="0" applyFont="1" applyBorder="1"/>
    <xf numFmtId="4" fontId="3" fillId="7" borderId="7" xfId="0" applyNumberFormat="1" applyFont="1" applyFill="1" applyBorder="1" applyAlignment="1">
      <alignment horizontal="right"/>
    </xf>
    <xf numFmtId="4" fontId="3" fillId="7" borderId="5" xfId="0" applyNumberFormat="1" applyFont="1" applyFill="1" applyBorder="1" applyAlignment="1">
      <alignment horizontal="right"/>
    </xf>
    <xf numFmtId="4" fontId="18" fillId="7" borderId="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21" xfId="0" applyBorder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14" xfId="0" applyFont="1" applyBorder="1"/>
    <xf numFmtId="0" fontId="38" fillId="0" borderId="1" xfId="0" applyFont="1" applyBorder="1"/>
    <xf numFmtId="0" fontId="38" fillId="0" borderId="1" xfId="0" applyFont="1" applyBorder="1" applyAlignment="1">
      <alignment vertical="center"/>
    </xf>
    <xf numFmtId="3" fontId="7" fillId="6" borderId="1" xfId="0" applyNumberFormat="1" applyFont="1" applyFill="1" applyBorder="1"/>
    <xf numFmtId="0" fontId="0" fillId="0" borderId="4" xfId="0" applyBorder="1"/>
    <xf numFmtId="0" fontId="31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3" fontId="33" fillId="0" borderId="22" xfId="0" applyNumberFormat="1" applyFont="1" applyBorder="1" applyAlignment="1">
      <alignment horizontal="right" vertical="center"/>
    </xf>
    <xf numFmtId="0" fontId="40" fillId="0" borderId="1" xfId="0" applyFont="1" applyBorder="1"/>
    <xf numFmtId="3" fontId="33" fillId="0" borderId="20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7" fillId="0" borderId="11" xfId="0" applyFont="1" applyBorder="1"/>
    <xf numFmtId="1" fontId="33" fillId="0" borderId="35" xfId="0" applyNumberFormat="1" applyFont="1" applyBorder="1" applyAlignment="1">
      <alignment horizontal="right" vertical="center" wrapText="1"/>
    </xf>
    <xf numFmtId="1" fontId="33" fillId="0" borderId="36" xfId="0" applyNumberFormat="1" applyFont="1" applyBorder="1" applyAlignment="1">
      <alignment horizontal="center" vertical="center" wrapText="1"/>
    </xf>
    <xf numFmtId="1" fontId="33" fillId="0" borderId="37" xfId="0" applyNumberFormat="1" applyFont="1" applyBorder="1" applyAlignment="1">
      <alignment horizontal="right" vertical="center" wrapText="1"/>
    </xf>
    <xf numFmtId="1" fontId="33" fillId="0" borderId="37" xfId="0" applyNumberFormat="1" applyFont="1" applyBorder="1" applyAlignment="1">
      <alignment horizontal="center" vertical="center" wrapText="1"/>
    </xf>
    <xf numFmtId="1" fontId="33" fillId="0" borderId="39" xfId="0" applyNumberFormat="1" applyFont="1" applyBorder="1" applyAlignment="1">
      <alignment horizontal="center" vertical="center" wrapText="1"/>
    </xf>
    <xf numFmtId="1" fontId="33" fillId="0" borderId="40" xfId="0" applyNumberFormat="1" applyFont="1" applyBorder="1" applyAlignment="1">
      <alignment horizontal="right" vertical="center" wrapText="1"/>
    </xf>
    <xf numFmtId="1" fontId="33" fillId="0" borderId="38" xfId="0" applyNumberFormat="1" applyFont="1" applyBorder="1" applyAlignment="1">
      <alignment horizontal="center" vertical="center" wrapText="1"/>
    </xf>
    <xf numFmtId="1" fontId="33" fillId="0" borderId="41" xfId="0" applyNumberFormat="1" applyFont="1" applyBorder="1" applyAlignment="1">
      <alignment horizontal="right" vertical="center" wrapText="1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8" fillId="0" borderId="1" xfId="0" applyFont="1" applyBorder="1"/>
    <xf numFmtId="3" fontId="49" fillId="0" borderId="1" xfId="0" applyNumberFormat="1" applyFont="1" applyBorder="1" applyAlignment="1">
      <alignment vertical="center"/>
    </xf>
    <xf numFmtId="0" fontId="7" fillId="0" borderId="9" xfId="0" applyFont="1" applyBorder="1"/>
    <xf numFmtId="0" fontId="7" fillId="0" borderId="12" xfId="0" applyFont="1" applyBorder="1"/>
    <xf numFmtId="0" fontId="7" fillId="5" borderId="0" xfId="0" applyFont="1" applyFill="1" applyAlignment="1">
      <alignment horizontal="center" vertical="center" wrapText="1"/>
    </xf>
    <xf numFmtId="49" fontId="48" fillId="0" borderId="1" xfId="0" applyNumberFormat="1" applyFont="1" applyBorder="1"/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3" fontId="3" fillId="7" borderId="17" xfId="0" applyNumberFormat="1" applyFont="1" applyFill="1" applyBorder="1" applyAlignment="1">
      <alignment horizontal="right" vertical="center"/>
    </xf>
    <xf numFmtId="3" fontId="3" fillId="7" borderId="19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167" fontId="3" fillId="7" borderId="5" xfId="0" applyNumberFormat="1" applyFont="1" applyFill="1" applyBorder="1" applyAlignment="1">
      <alignment horizontal="right"/>
    </xf>
    <xf numFmtId="167" fontId="18" fillId="7" borderId="5" xfId="0" applyNumberFormat="1" applyFont="1" applyFill="1" applyBorder="1" applyAlignment="1">
      <alignment horizontal="right"/>
    </xf>
    <xf numFmtId="167" fontId="7" fillId="0" borderId="1" xfId="0" applyNumberFormat="1" applyFont="1" applyBorder="1"/>
    <xf numFmtId="167" fontId="33" fillId="0" borderId="20" xfId="0" applyNumberFormat="1" applyFont="1" applyBorder="1" applyAlignment="1">
      <alignment horizontal="right" vertical="center" wrapText="1"/>
    </xf>
    <xf numFmtId="1" fontId="55" fillId="0" borderId="22" xfId="0" applyNumberFormat="1" applyFont="1" applyBorder="1" applyAlignment="1">
      <alignment horizontal="right" vertical="center"/>
    </xf>
    <xf numFmtId="0" fontId="7" fillId="6" borderId="14" xfId="0" applyFont="1" applyFill="1" applyBorder="1"/>
    <xf numFmtId="0" fontId="18" fillId="6" borderId="14" xfId="0" applyFont="1" applyFill="1" applyBorder="1" applyAlignment="1">
      <alignment horizontal="left" wrapText="1"/>
    </xf>
    <xf numFmtId="3" fontId="3" fillId="6" borderId="14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29" fillId="5" borderId="32" xfId="0" applyFont="1" applyFill="1" applyBorder="1"/>
    <xf numFmtId="0" fontId="29" fillId="5" borderId="33" xfId="0" applyFont="1" applyFill="1" applyBorder="1"/>
    <xf numFmtId="0" fontId="29" fillId="5" borderId="34" xfId="0" applyFont="1" applyFill="1" applyBorder="1"/>
    <xf numFmtId="0" fontId="56" fillId="0" borderId="1" xfId="0" applyFont="1" applyBorder="1"/>
    <xf numFmtId="0" fontId="57" fillId="6" borderId="3" xfId="0" applyFont="1" applyFill="1" applyBorder="1" applyAlignment="1">
      <alignment vertical="center"/>
    </xf>
    <xf numFmtId="0" fontId="46" fillId="6" borderId="0" xfId="0" applyFont="1" applyFill="1" applyAlignment="1">
      <alignment vertical="center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61" fillId="6" borderId="12" xfId="0" applyFont="1" applyFill="1" applyBorder="1" applyAlignment="1">
      <alignment horizontal="left" vertical="center" wrapText="1"/>
    </xf>
    <xf numFmtId="0" fontId="61" fillId="6" borderId="1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1" fontId="33" fillId="0" borderId="46" xfId="0" applyNumberFormat="1" applyFont="1" applyBorder="1" applyAlignment="1">
      <alignment horizontal="center" vertical="center" wrapText="1"/>
    </xf>
    <xf numFmtId="1" fontId="33" fillId="0" borderId="47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justify" vertical="top"/>
    </xf>
    <xf numFmtId="0" fontId="62" fillId="3" borderId="1" xfId="0" applyFont="1" applyFill="1" applyBorder="1" applyAlignment="1">
      <alignment horizontal="center" vertical="center" wrapText="1"/>
    </xf>
    <xf numFmtId="0" fontId="63" fillId="0" borderId="1" xfId="0" applyFont="1" applyBorder="1"/>
    <xf numFmtId="0" fontId="46" fillId="6" borderId="4" xfId="0" applyFont="1" applyFill="1" applyBorder="1" applyAlignment="1">
      <alignment vertical="center"/>
    </xf>
    <xf numFmtId="0" fontId="58" fillId="0" borderId="1" xfId="0" applyFont="1" applyBorder="1"/>
    <xf numFmtId="0" fontId="58" fillId="0" borderId="10" xfId="0" applyFont="1" applyBorder="1"/>
    <xf numFmtId="0" fontId="58" fillId="0" borderId="13" xfId="0" applyFont="1" applyBorder="1"/>
    <xf numFmtId="0" fontId="7" fillId="5" borderId="51" xfId="0" applyFont="1" applyFill="1" applyBorder="1" applyAlignment="1">
      <alignment horizontal="center" vertical="center" wrapText="1"/>
    </xf>
    <xf numFmtId="0" fontId="7" fillId="0" borderId="13" xfId="0" applyFont="1" applyBorder="1"/>
    <xf numFmtId="4" fontId="2" fillId="0" borderId="1" xfId="0" applyNumberFormat="1" applyFont="1" applyBorder="1"/>
    <xf numFmtId="0" fontId="59" fillId="6" borderId="52" xfId="0" applyFont="1" applyFill="1" applyBorder="1" applyAlignment="1">
      <alignment horizontal="left" vertical="center" wrapText="1"/>
    </xf>
    <xf numFmtId="0" fontId="59" fillId="6" borderId="56" xfId="0" applyFont="1" applyFill="1" applyBorder="1" applyAlignment="1">
      <alignment horizontal="left" vertical="center" wrapText="1"/>
    </xf>
    <xf numFmtId="167" fontId="33" fillId="0" borderId="23" xfId="0" applyNumberFormat="1" applyFont="1" applyBorder="1" applyAlignment="1">
      <alignment horizontal="right" vertical="center" wrapText="1"/>
    </xf>
    <xf numFmtId="1" fontId="33" fillId="0" borderId="23" xfId="0" applyNumberFormat="1" applyFont="1" applyBorder="1" applyAlignment="1">
      <alignment horizontal="right" vertical="center" wrapText="1"/>
    </xf>
    <xf numFmtId="1" fontId="17" fillId="3" borderId="59" xfId="0" applyNumberFormat="1" applyFont="1" applyFill="1" applyBorder="1" applyAlignment="1">
      <alignment horizontal="center" vertical="center" wrapText="1"/>
    </xf>
    <xf numFmtId="1" fontId="17" fillId="3" borderId="60" xfId="0" applyNumberFormat="1" applyFont="1" applyFill="1" applyBorder="1" applyAlignment="1">
      <alignment horizontal="center" vertical="center" wrapText="1"/>
    </xf>
    <xf numFmtId="0" fontId="67" fillId="0" borderId="1" xfId="0" applyFont="1" applyBorder="1"/>
    <xf numFmtId="0" fontId="68" fillId="0" borderId="1" xfId="0" applyFont="1" applyBorder="1"/>
    <xf numFmtId="0" fontId="69" fillId="0" borderId="1" xfId="0" applyFont="1" applyBorder="1"/>
    <xf numFmtId="0" fontId="70" fillId="0" borderId="1" xfId="0" applyFont="1" applyBorder="1"/>
    <xf numFmtId="0" fontId="54" fillId="0" borderId="8" xfId="0" applyFont="1" applyBorder="1" applyAlignment="1">
      <alignment horizontal="center" wrapText="1"/>
    </xf>
    <xf numFmtId="0" fontId="50" fillId="0" borderId="9" xfId="0" applyFont="1" applyBorder="1" applyAlignment="1">
      <alignment horizontal="center" wrapText="1"/>
    </xf>
    <xf numFmtId="0" fontId="50" fillId="0" borderId="10" xfId="0" applyFont="1" applyBorder="1" applyAlignment="1">
      <alignment horizontal="center" wrapText="1"/>
    </xf>
    <xf numFmtId="0" fontId="50" fillId="0" borderId="24" xfId="0" applyFont="1" applyBorder="1" applyAlignment="1">
      <alignment horizontal="center" wrapText="1"/>
    </xf>
    <xf numFmtId="0" fontId="50" fillId="0" borderId="0" xfId="0" applyFont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0" fillId="0" borderId="11" xfId="0" applyFont="1" applyBorder="1" applyAlignment="1">
      <alignment horizontal="center" wrapText="1"/>
    </xf>
    <xf numFmtId="0" fontId="50" fillId="0" borderId="12" xfId="0" applyFont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46" fillId="5" borderId="49" xfId="0" applyFont="1" applyFill="1" applyBorder="1" applyAlignment="1">
      <alignment horizontal="center" vertical="center" wrapText="1"/>
    </xf>
    <xf numFmtId="0" fontId="46" fillId="5" borderId="5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/>
    </xf>
    <xf numFmtId="0" fontId="46" fillId="5" borderId="49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1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0" fillId="3" borderId="8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left" vertical="center" wrapText="1"/>
    </xf>
    <xf numFmtId="0" fontId="38" fillId="6" borderId="12" xfId="0" applyFont="1" applyFill="1" applyBorder="1" applyAlignment="1">
      <alignment horizontal="left" vertical="center" wrapText="1"/>
    </xf>
    <xf numFmtId="0" fontId="38" fillId="6" borderId="13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justify" wrapText="1"/>
    </xf>
    <xf numFmtId="0" fontId="38" fillId="0" borderId="12" xfId="0" applyFont="1" applyBorder="1" applyAlignment="1">
      <alignment horizontal="left" vertical="justify" wrapText="1"/>
    </xf>
    <xf numFmtId="0" fontId="38" fillId="0" borderId="13" xfId="0" applyFont="1" applyBorder="1" applyAlignment="1">
      <alignment horizontal="left" vertical="justify" wrapText="1"/>
    </xf>
    <xf numFmtId="0" fontId="51" fillId="0" borderId="8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25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39" fillId="5" borderId="26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46" fillId="5" borderId="32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/>
    </xf>
    <xf numFmtId="0" fontId="46" fillId="5" borderId="33" xfId="0" applyFont="1" applyFill="1" applyBorder="1" applyAlignment="1">
      <alignment horizontal="center" vertical="center"/>
    </xf>
    <xf numFmtId="0" fontId="46" fillId="5" borderId="3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37" fillId="5" borderId="54" xfId="0" applyFont="1" applyFill="1" applyBorder="1" applyAlignment="1">
      <alignment horizontal="center" vertical="center" textRotation="90"/>
    </xf>
    <xf numFmtId="0" fontId="37" fillId="5" borderId="55" xfId="0" applyFont="1" applyFill="1" applyBorder="1" applyAlignment="1">
      <alignment horizontal="center" vertical="center" textRotation="90"/>
    </xf>
    <xf numFmtId="0" fontId="37" fillId="5" borderId="53" xfId="0" applyFont="1" applyFill="1" applyBorder="1" applyAlignment="1">
      <alignment horizontal="center" vertical="center" textRotation="90"/>
    </xf>
    <xf numFmtId="1" fontId="17" fillId="3" borderId="57" xfId="0" applyNumberFormat="1" applyFont="1" applyFill="1" applyBorder="1" applyAlignment="1">
      <alignment horizontal="center" vertical="center" wrapText="1"/>
    </xf>
    <xf numFmtId="1" fontId="17" fillId="3" borderId="58" xfId="0" applyNumberFormat="1" applyFont="1" applyFill="1" applyBorder="1" applyAlignment="1">
      <alignment horizontal="center" vertical="center" wrapText="1"/>
    </xf>
    <xf numFmtId="0" fontId="65" fillId="6" borderId="2" xfId="0" applyFont="1" applyFill="1" applyBorder="1" applyAlignment="1">
      <alignment horizontal="left" vertical="center" wrapText="1"/>
    </xf>
    <xf numFmtId="0" fontId="65" fillId="6" borderId="3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5" borderId="32" xfId="0" applyFont="1" applyFill="1" applyBorder="1" applyAlignment="1">
      <alignment horizontal="center"/>
    </xf>
    <xf numFmtId="0" fontId="29" fillId="5" borderId="33" xfId="0" applyFont="1" applyFill="1" applyBorder="1" applyAlignment="1">
      <alignment horizontal="center"/>
    </xf>
    <xf numFmtId="0" fontId="29" fillId="5" borderId="34" xfId="0" applyFont="1" applyFill="1" applyBorder="1" applyAlignment="1">
      <alignment horizontal="center"/>
    </xf>
    <xf numFmtId="0" fontId="0" fillId="0" borderId="43" xfId="0" applyBorder="1" applyAlignment="1">
      <alignment horizontal="justify" vertical="top"/>
    </xf>
    <xf numFmtId="0" fontId="0" fillId="0" borderId="44" xfId="0" applyBorder="1" applyAlignment="1">
      <alignment horizontal="justify" vertical="top"/>
    </xf>
    <xf numFmtId="0" fontId="0" fillId="0" borderId="45" xfId="0" applyBorder="1" applyAlignment="1">
      <alignment horizontal="justify" vertical="top"/>
    </xf>
    <xf numFmtId="0" fontId="31" fillId="4" borderId="2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</cellXfs>
  <cellStyles count="14">
    <cellStyle name="Euro" xfId="9" xr:uid="{00000000-0005-0000-0000-000000000000}"/>
    <cellStyle name="Excel Built-in Normal" xfId="1" xr:uid="{00000000-0005-0000-0000-000001000000}"/>
    <cellStyle name="Excel Built-in Normal 2" xfId="4" xr:uid="{00000000-0005-0000-0000-000002000000}"/>
    <cellStyle name="Excel_BuiltIn_Comma" xfId="11" xr:uid="{00000000-0005-0000-0000-000003000000}"/>
    <cellStyle name="Heading" xfId="5" xr:uid="{00000000-0005-0000-0000-000004000000}"/>
    <cellStyle name="Heading1" xfId="6" xr:uid="{00000000-0005-0000-0000-000005000000}"/>
    <cellStyle name="Hipervínculo" xfId="2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3" xfId="13" xr:uid="{00000000-0005-0000-0000-00000A000000}"/>
    <cellStyle name="Normal 3" xfId="12" xr:uid="{00000000-0005-0000-0000-00000B000000}"/>
    <cellStyle name="Result" xfId="7" xr:uid="{00000000-0005-0000-0000-00000C000000}"/>
    <cellStyle name="Result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142875</xdr:rowOff>
    </xdr:from>
    <xdr:to>
      <xdr:col>11</xdr:col>
      <xdr:colOff>19050</xdr:colOff>
      <xdr:row>7</xdr:row>
      <xdr:rowOff>67904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5905CEF7-9574-4CA5-9871-087909F82780}"/>
            </a:ext>
          </a:extLst>
        </xdr:cNvPr>
        <xdr:cNvSpPr/>
      </xdr:nvSpPr>
      <xdr:spPr>
        <a:xfrm>
          <a:off x="1514475" y="428625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152400</xdr:rowOff>
    </xdr:from>
    <xdr:to>
      <xdr:col>10</xdr:col>
      <xdr:colOff>342900</xdr:colOff>
      <xdr:row>7</xdr:row>
      <xdr:rowOff>48854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9B32216B-3B9C-421D-8362-A251655BE48F}"/>
            </a:ext>
          </a:extLst>
        </xdr:cNvPr>
        <xdr:cNvSpPr/>
      </xdr:nvSpPr>
      <xdr:spPr>
        <a:xfrm>
          <a:off x="723900" y="1524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441837</xdr:colOff>
      <xdr:row>2</xdr:row>
      <xdr:rowOff>159159</xdr:rowOff>
    </xdr:from>
    <xdr:to>
      <xdr:col>13</xdr:col>
      <xdr:colOff>93099</xdr:colOff>
      <xdr:row>5</xdr:row>
      <xdr:rowOff>61143</xdr:rowOff>
    </xdr:to>
    <xdr:sp macro="" textlink="">
      <xdr:nvSpPr>
        <xdr:cNvPr id="11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84397-AD82-4DCE-866E-3346A38572EC}"/>
            </a:ext>
          </a:extLst>
        </xdr:cNvPr>
        <xdr:cNvSpPr/>
      </xdr:nvSpPr>
      <xdr:spPr>
        <a:xfrm flipH="1">
          <a:off x="9538212" y="521109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28761</xdr:rowOff>
    </xdr:from>
    <xdr:to>
      <xdr:col>10</xdr:col>
      <xdr:colOff>357188</xdr:colOff>
      <xdr:row>9</xdr:row>
      <xdr:rowOff>171796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id="{667FBA4D-CD78-4A3E-831B-2026C14ECCDF}"/>
            </a:ext>
          </a:extLst>
        </xdr:cNvPr>
        <xdr:cNvSpPr/>
      </xdr:nvSpPr>
      <xdr:spPr>
        <a:xfrm>
          <a:off x="781050" y="1476561"/>
          <a:ext cx="7910513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171450</xdr:rowOff>
    </xdr:from>
    <xdr:to>
      <xdr:col>11</xdr:col>
      <xdr:colOff>886278</xdr:colOff>
      <xdr:row>6</xdr:row>
      <xdr:rowOff>248879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15142279-17FC-4C5F-BCA0-8B5EDADAA99D}"/>
            </a:ext>
          </a:extLst>
        </xdr:cNvPr>
        <xdr:cNvSpPr/>
      </xdr:nvSpPr>
      <xdr:spPr>
        <a:xfrm>
          <a:off x="657224" y="171450"/>
          <a:ext cx="1391602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333374</xdr:colOff>
      <xdr:row>1</xdr:row>
      <xdr:rowOff>6759</xdr:rowOff>
    </xdr:from>
    <xdr:to>
      <xdr:col>13</xdr:col>
      <xdr:colOff>466724</xdr:colOff>
      <xdr:row>3</xdr:row>
      <xdr:rowOff>89718</xdr:rowOff>
    </xdr:to>
    <xdr:sp macro="" textlink="">
      <xdr:nvSpPr>
        <xdr:cNvPr id="10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64CCA-9AEA-4FB4-A071-7880DF1B8F17}"/>
            </a:ext>
          </a:extLst>
        </xdr:cNvPr>
        <xdr:cNvSpPr/>
      </xdr:nvSpPr>
      <xdr:spPr>
        <a:xfrm flipH="1">
          <a:off x="14792324" y="187734"/>
          <a:ext cx="98107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6</xdr:row>
      <xdr:rowOff>409761</xdr:rowOff>
    </xdr:from>
    <xdr:to>
      <xdr:col>11</xdr:col>
      <xdr:colOff>933904</xdr:colOff>
      <xdr:row>7</xdr:row>
      <xdr:rowOff>162271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C7E9C2BC-A5BC-4D17-8904-CA45E5338CDF}"/>
            </a:ext>
          </a:extLst>
        </xdr:cNvPr>
        <xdr:cNvSpPr/>
      </xdr:nvSpPr>
      <xdr:spPr>
        <a:xfrm>
          <a:off x="742950" y="1495611"/>
          <a:ext cx="13877925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724297</xdr:colOff>
      <xdr:row>0</xdr:row>
      <xdr:rowOff>95648</xdr:rowOff>
    </xdr:from>
    <xdr:to>
      <xdr:col>22</xdr:col>
      <xdr:colOff>675372</xdr:colOff>
      <xdr:row>5</xdr:row>
      <xdr:rowOff>109142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9959BB9D-DFF1-4579-83E8-AA58445BF646}"/>
            </a:ext>
          </a:extLst>
        </xdr:cNvPr>
        <xdr:cNvSpPr/>
      </xdr:nvSpPr>
      <xdr:spPr>
        <a:xfrm>
          <a:off x="724297" y="95648"/>
          <a:ext cx="16420703" cy="956072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725074</xdr:colOff>
      <xdr:row>6</xdr:row>
      <xdr:rowOff>99558</xdr:rowOff>
    </xdr:from>
    <xdr:to>
      <xdr:col>22</xdr:col>
      <xdr:colOff>691853</xdr:colOff>
      <xdr:row>8</xdr:row>
      <xdr:rowOff>35015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FA9448A1-468F-4877-BDC9-15B0C994196C}"/>
            </a:ext>
          </a:extLst>
        </xdr:cNvPr>
        <xdr:cNvSpPr/>
      </xdr:nvSpPr>
      <xdr:spPr>
        <a:xfrm>
          <a:off x="725074" y="1230652"/>
          <a:ext cx="16436407" cy="312488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desde el que se traduce</a:t>
          </a:r>
        </a:p>
      </xdr:txBody>
    </xdr:sp>
    <xdr:clientData/>
  </xdr:twoCellAnchor>
  <xdr:twoCellAnchor>
    <xdr:from>
      <xdr:col>21</xdr:col>
      <xdr:colOff>0</xdr:colOff>
      <xdr:row>2</xdr:row>
      <xdr:rowOff>7145</xdr:rowOff>
    </xdr:from>
    <xdr:to>
      <xdr:col>21</xdr:col>
      <xdr:colOff>0</xdr:colOff>
      <xdr:row>4</xdr:row>
      <xdr:rowOff>83344</xdr:rowOff>
    </xdr:to>
    <xdr:sp macro="" textlink="">
      <xdr:nvSpPr>
        <xdr:cNvPr id="1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66297-65B8-49A3-9FCF-0FC7FDA6CE44}"/>
            </a:ext>
          </a:extLst>
        </xdr:cNvPr>
        <xdr:cNvSpPr/>
      </xdr:nvSpPr>
      <xdr:spPr>
        <a:xfrm flipH="1">
          <a:off x="17641091" y="384176"/>
          <a:ext cx="942580" cy="45323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0</xdr:row>
      <xdr:rowOff>114300</xdr:rowOff>
    </xdr:from>
    <xdr:to>
      <xdr:col>25</xdr:col>
      <xdr:colOff>57149</xdr:colOff>
      <xdr:row>6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0CDA3686-A2EF-4801-A411-30F949380421}"/>
            </a:ext>
          </a:extLst>
        </xdr:cNvPr>
        <xdr:cNvSpPr/>
      </xdr:nvSpPr>
      <xdr:spPr>
        <a:xfrm>
          <a:off x="761998" y="114300"/>
          <a:ext cx="1497330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761999</xdr:colOff>
      <xdr:row>7</xdr:row>
      <xdr:rowOff>81302</xdr:rowOff>
    </xdr:from>
    <xdr:to>
      <xdr:col>25</xdr:col>
      <xdr:colOff>57149</xdr:colOff>
      <xdr:row>9</xdr:row>
      <xdr:rowOff>17552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69A95478-2188-47C1-81EA-011FFF4FB495}"/>
            </a:ext>
          </a:extLst>
        </xdr:cNvPr>
        <xdr:cNvSpPr/>
      </xdr:nvSpPr>
      <xdr:spPr>
        <a:xfrm>
          <a:off x="761999" y="1414802"/>
          <a:ext cx="14973300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al que se traduce</a:t>
          </a:r>
        </a:p>
      </xdr:txBody>
    </xdr:sp>
    <xdr:clientData/>
  </xdr:twoCellAnchor>
  <xdr:twoCellAnchor>
    <xdr:from>
      <xdr:col>26</xdr:col>
      <xdr:colOff>219074</xdr:colOff>
      <xdr:row>1</xdr:row>
      <xdr:rowOff>171449</xdr:rowOff>
    </xdr:from>
    <xdr:to>
      <xdr:col>27</xdr:col>
      <xdr:colOff>333375</xdr:colOff>
      <xdr:row>4</xdr:row>
      <xdr:rowOff>38099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A8305-088B-41CF-A0E8-B9DBAEDAA340}"/>
            </a:ext>
          </a:extLst>
        </xdr:cNvPr>
        <xdr:cNvSpPr/>
      </xdr:nvSpPr>
      <xdr:spPr>
        <a:xfrm flipH="1">
          <a:off x="16106774" y="361949"/>
          <a:ext cx="828676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171451</xdr:rowOff>
    </xdr:from>
    <xdr:to>
      <xdr:col>22</xdr:col>
      <xdr:colOff>57151</xdr:colOff>
      <xdr:row>6</xdr:row>
      <xdr:rowOff>38100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750C7776-39DA-484E-832B-1854BC6AF549}"/>
            </a:ext>
          </a:extLst>
        </xdr:cNvPr>
        <xdr:cNvSpPr/>
      </xdr:nvSpPr>
      <xdr:spPr>
        <a:xfrm>
          <a:off x="762001" y="171451"/>
          <a:ext cx="16840200" cy="9524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24153</xdr:rowOff>
    </xdr:from>
    <xdr:to>
      <xdr:col>22</xdr:col>
      <xdr:colOff>8111</xdr:colOff>
      <xdr:row>9</xdr:row>
      <xdr:rowOff>160428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5BB68DEF-DD68-4208-8022-9632970F7B31}"/>
            </a:ext>
          </a:extLst>
        </xdr:cNvPr>
        <xdr:cNvSpPr/>
      </xdr:nvSpPr>
      <xdr:spPr>
        <a:xfrm>
          <a:off x="762000" y="1471953"/>
          <a:ext cx="16791161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TRANSCRIPCIONES</a:t>
          </a:r>
        </a:p>
      </xdr:txBody>
    </xdr:sp>
    <xdr:clientData/>
  </xdr:twoCellAnchor>
  <xdr:twoCellAnchor>
    <xdr:from>
      <xdr:col>22</xdr:col>
      <xdr:colOff>314325</xdr:colOff>
      <xdr:row>1</xdr:row>
      <xdr:rowOff>104775</xdr:rowOff>
    </xdr:from>
    <xdr:to>
      <xdr:col>23</xdr:col>
      <xdr:colOff>742950</xdr:colOff>
      <xdr:row>4</xdr:row>
      <xdr:rowOff>0</xdr:rowOff>
    </xdr:to>
    <xdr:sp macro="" textlink="">
      <xdr:nvSpPr>
        <xdr:cNvPr id="3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C787C-9EB6-4E5C-AD62-A7F8A94F62F0}"/>
            </a:ext>
          </a:extLst>
        </xdr:cNvPr>
        <xdr:cNvSpPr/>
      </xdr:nvSpPr>
      <xdr:spPr>
        <a:xfrm flipH="1">
          <a:off x="17402175" y="285750"/>
          <a:ext cx="1190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0</xdr:row>
      <xdr:rowOff>123825</xdr:rowOff>
    </xdr:from>
    <xdr:to>
      <xdr:col>12</xdr:col>
      <xdr:colOff>209550</xdr:colOff>
      <xdr:row>7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85B9D0A1-F78E-46EE-B66B-5ABA51F27D02}"/>
            </a:ext>
          </a:extLst>
        </xdr:cNvPr>
        <xdr:cNvSpPr/>
      </xdr:nvSpPr>
      <xdr:spPr>
        <a:xfrm>
          <a:off x="809623" y="123825"/>
          <a:ext cx="1404937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9523</xdr:colOff>
      <xdr:row>7</xdr:row>
      <xdr:rowOff>128927</xdr:rowOff>
    </xdr:from>
    <xdr:to>
      <xdr:col>12</xdr:col>
      <xdr:colOff>186470</xdr:colOff>
      <xdr:row>9</xdr:row>
      <xdr:rowOff>84227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280581CE-5C9E-4AA9-A4AD-7FAD145ECA1A}"/>
            </a:ext>
          </a:extLst>
        </xdr:cNvPr>
        <xdr:cNvSpPr/>
      </xdr:nvSpPr>
      <xdr:spPr>
        <a:xfrm>
          <a:off x="771523" y="1395752"/>
          <a:ext cx="14064397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Interpretaciones</a:t>
          </a:r>
        </a:p>
      </xdr:txBody>
    </xdr:sp>
    <xdr:clientData/>
  </xdr:twoCellAnchor>
  <xdr:twoCellAnchor>
    <xdr:from>
      <xdr:col>13</xdr:col>
      <xdr:colOff>314324</xdr:colOff>
      <xdr:row>2</xdr:row>
      <xdr:rowOff>38099</xdr:rowOff>
    </xdr:from>
    <xdr:to>
      <xdr:col>13</xdr:col>
      <xdr:colOff>1123949</xdr:colOff>
      <xdr:row>4</xdr:row>
      <xdr:rowOff>114299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5C7B9-BCC2-47A8-A06A-CEED66F608A0}"/>
            </a:ext>
          </a:extLst>
        </xdr:cNvPr>
        <xdr:cNvSpPr/>
      </xdr:nvSpPr>
      <xdr:spPr>
        <a:xfrm flipH="1">
          <a:off x="15211424" y="400049"/>
          <a:ext cx="809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680358</xdr:colOff>
      <xdr:row>0</xdr:row>
      <xdr:rowOff>161584</xdr:rowOff>
    </xdr:from>
    <xdr:to>
      <xdr:col>9</xdr:col>
      <xdr:colOff>668112</xdr:colOff>
      <xdr:row>7</xdr:row>
      <xdr:rowOff>8504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978729DE-B3EC-42F9-A240-460D5906A23B}"/>
            </a:ext>
          </a:extLst>
        </xdr:cNvPr>
        <xdr:cNvSpPr/>
      </xdr:nvSpPr>
      <xdr:spPr>
        <a:xfrm>
          <a:off x="680358" y="161584"/>
          <a:ext cx="7543460" cy="1148103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686482</xdr:colOff>
      <xdr:row>7</xdr:row>
      <xdr:rowOff>133009</xdr:rowOff>
    </xdr:from>
    <xdr:to>
      <xdr:col>9</xdr:col>
      <xdr:colOff>654259</xdr:colOff>
      <xdr:row>9</xdr:row>
      <xdr:rowOff>76540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F2F36C59-B622-4F89-A708-E557BDF107A3}"/>
            </a:ext>
          </a:extLst>
        </xdr:cNvPr>
        <xdr:cNvSpPr/>
      </xdr:nvSpPr>
      <xdr:spPr>
        <a:xfrm>
          <a:off x="686482" y="1434192"/>
          <a:ext cx="7523483" cy="30071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LENGUAJE DE SIGNOS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472848</xdr:colOff>
      <xdr:row>6</xdr:row>
      <xdr:rowOff>80962</xdr:rowOff>
    </xdr:to>
    <xdr:sp macro="" textlink="">
      <xdr:nvSpPr>
        <xdr:cNvPr id="1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A9BF1-0ABB-42A3-8CD7-76162454B841}"/>
            </a:ext>
          </a:extLst>
        </xdr:cNvPr>
        <xdr:cNvSpPr/>
      </xdr:nvSpPr>
      <xdr:spPr>
        <a:xfrm flipH="1">
          <a:off x="9210335" y="714375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9525</xdr:rowOff>
    </xdr:from>
    <xdr:to>
      <xdr:col>19</xdr:col>
      <xdr:colOff>533401</xdr:colOff>
      <xdr:row>5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68D35C9E-D5E8-47EF-AD4C-37E95A1DB0FA}"/>
            </a:ext>
          </a:extLst>
        </xdr:cNvPr>
        <xdr:cNvSpPr/>
      </xdr:nvSpPr>
      <xdr:spPr>
        <a:xfrm>
          <a:off x="895350" y="200025"/>
          <a:ext cx="17421226" cy="8667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133349</xdr:colOff>
      <xdr:row>6</xdr:row>
      <xdr:rowOff>52727</xdr:rowOff>
    </xdr:from>
    <xdr:to>
      <xdr:col>19</xdr:col>
      <xdr:colOff>523875</xdr:colOff>
      <xdr:row>8</xdr:row>
      <xdr:rowOff>28633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0813CE0B-1F4A-4484-BBA9-3D48D52A6D1B}"/>
            </a:ext>
          </a:extLst>
        </xdr:cNvPr>
        <xdr:cNvSpPr/>
      </xdr:nvSpPr>
      <xdr:spPr>
        <a:xfrm>
          <a:off x="895349" y="1195727"/>
          <a:ext cx="1741170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CEPEJ</a:t>
          </a:r>
        </a:p>
      </xdr:txBody>
    </xdr:sp>
    <xdr:clientData/>
  </xdr:twoCellAnchor>
  <xdr:twoCellAnchor>
    <xdr:from>
      <xdr:col>21</xdr:col>
      <xdr:colOff>300377</xdr:colOff>
      <xdr:row>1</xdr:row>
      <xdr:rowOff>341</xdr:rowOff>
    </xdr:from>
    <xdr:to>
      <xdr:col>22</xdr:col>
      <xdr:colOff>561975</xdr:colOff>
      <xdr:row>3</xdr:row>
      <xdr:rowOff>57491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F18F0-E86E-40ED-835E-9772024CA6E7}"/>
            </a:ext>
          </a:extLst>
        </xdr:cNvPr>
        <xdr:cNvSpPr/>
      </xdr:nvSpPr>
      <xdr:spPr>
        <a:xfrm flipH="1">
          <a:off x="18607427" y="190841"/>
          <a:ext cx="1023598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0Plan%20Nacional%20de%20Estadistica%20Judicial/3010%20Traductores/2014/ESTADISTICA%202014.xls" TargetMode="External"/><Relationship Id="rId1" Type="http://schemas.openxmlformats.org/officeDocument/2006/relationships/externalLinkPath" Target="/00Plan%20Nacional%20de%20Estadistica%20Judicial/3010%20Traductores/2014/ESTADISTICA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2"/>
  <sheetViews>
    <sheetView tabSelected="1" workbookViewId="0"/>
  </sheetViews>
  <sheetFormatPr baseColWidth="10" defaultRowHeight="15"/>
  <cols>
    <col min="1" max="1" width="11.42578125" style="6"/>
    <col min="2" max="2" width="27.140625" style="6" customWidth="1"/>
    <col min="3" max="3" width="11.42578125" style="6"/>
    <col min="4" max="4" width="11.7109375" style="6" customWidth="1"/>
    <col min="5" max="16384" width="11.42578125" style="6"/>
  </cols>
  <sheetData>
    <row r="1" spans="1:14" ht="22.5"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2.5">
      <c r="H2" s="158"/>
      <c r="I2" s="158"/>
    </row>
    <row r="9" spans="1:14" ht="15.75">
      <c r="B9" s="7"/>
    </row>
    <row r="10" spans="1:14" ht="22.5">
      <c r="D10" s="63" t="s">
        <v>143</v>
      </c>
    </row>
    <row r="11" spans="1:14" ht="15.75">
      <c r="B11" s="7"/>
      <c r="C11" s="7"/>
    </row>
    <row r="14" spans="1:14" ht="15.75">
      <c r="A14" s="8"/>
      <c r="D14" s="9" t="s">
        <v>126</v>
      </c>
    </row>
    <row r="15" spans="1:14" ht="15.75">
      <c r="C15" s="8"/>
      <c r="D15" s="9" t="s">
        <v>127</v>
      </c>
    </row>
    <row r="16" spans="1:14" ht="15.75">
      <c r="C16" s="8"/>
      <c r="D16" s="9" t="s">
        <v>0</v>
      </c>
    </row>
    <row r="17" spans="3:8" ht="15.75">
      <c r="C17" s="8"/>
      <c r="E17" s="157" t="s">
        <v>128</v>
      </c>
      <c r="F17" s="157"/>
      <c r="G17" s="157"/>
      <c r="H17" s="157"/>
    </row>
    <row r="18" spans="3:8" ht="15.75">
      <c r="C18" s="8"/>
      <c r="E18" s="157" t="s">
        <v>129</v>
      </c>
      <c r="F18" s="157"/>
      <c r="G18" s="157"/>
    </row>
    <row r="19" spans="3:8" ht="15.75">
      <c r="C19" s="8"/>
      <c r="D19" s="157" t="s">
        <v>130</v>
      </c>
      <c r="E19" s="157"/>
      <c r="F19" s="157"/>
      <c r="G19" s="11"/>
    </row>
    <row r="20" spans="3:8" ht="15.75">
      <c r="C20" s="8"/>
      <c r="D20" s="157" t="s">
        <v>131</v>
      </c>
      <c r="E20" s="157"/>
      <c r="F20" s="157"/>
    </row>
    <row r="21" spans="3:8" ht="15.75">
      <c r="C21" s="10"/>
      <c r="D21" s="157" t="s">
        <v>132</v>
      </c>
      <c r="E21" s="157"/>
      <c r="F21" s="157"/>
    </row>
    <row r="22" spans="3:8" ht="15.75">
      <c r="C22" s="10"/>
      <c r="D22" s="157" t="s">
        <v>211</v>
      </c>
      <c r="E22" s="157"/>
      <c r="F22" s="157"/>
    </row>
  </sheetData>
  <mergeCells count="8">
    <mergeCell ref="D22:F22"/>
    <mergeCell ref="C1:N1"/>
    <mergeCell ref="H2:I2"/>
    <mergeCell ref="D20:F20"/>
    <mergeCell ref="D21:F21"/>
    <mergeCell ref="E17:H17"/>
    <mergeCell ref="E18:G18"/>
    <mergeCell ref="D19:F19"/>
  </mergeCells>
  <hyperlinks>
    <hyperlink ref="D15" location="Resumen!A1" display="Resumen" xr:uid="{00000000-0004-0000-0000-000000000000}"/>
    <hyperlink ref="D21" location="'Lenguaje signos'!A1" display="Lenguaje de signos" xr:uid="{00000000-0004-0000-0000-000001000000}"/>
    <hyperlink ref="D14" location="Fuente!A1" display="Fuente" xr:uid="{00000000-0004-0000-0000-000003000000}"/>
    <hyperlink ref="D20" location="interpretaciones!A1" display="Interpretaciones" xr:uid="{00000000-0004-0000-0000-000004000000}"/>
    <hyperlink ref="E17" location="'Traducciones 3.1'!A1" display="Idioma desde el que se traduce" xr:uid="{00000000-0004-0000-0000-000005000000}"/>
    <hyperlink ref="E18" location="'Traducciones 3.2'!A1" display="Idioma al que se traduce" xr:uid="{00000000-0004-0000-0000-000006000000}"/>
    <hyperlink ref="D19" location="Transcripciones!A1" display="Transcripciones" xr:uid="{00000000-0004-0000-0000-000007000000}"/>
    <hyperlink ref="D21:F21" location="'Lenguaje signos'!A1" display="˃ Lenguaje de signos" xr:uid="{D3F59ABF-B97F-4796-B0F8-AF3AF1984EE6}"/>
    <hyperlink ref="D22" location="'Lenguaje signos'!A1" display="Lenguaje de signos" xr:uid="{FB9128DE-CFCD-4AA5-96A3-588541051B52}"/>
    <hyperlink ref="D22:F22" location="CEPEJ!A1" display="˃ CEPEJ" xr:uid="{C1B192B7-A23B-4737-BF5E-8720E570424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9:K33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2.42578125" style="1" customWidth="1"/>
    <col min="3" max="3" width="21.140625" style="1" customWidth="1"/>
    <col min="4" max="16384" width="11.42578125" style="1"/>
  </cols>
  <sheetData>
    <row r="9" spans="2:8">
      <c r="B9" s="2"/>
      <c r="C9" s="2"/>
    </row>
    <row r="10" spans="2:8">
      <c r="B10" s="2"/>
      <c r="C10" s="2"/>
    </row>
    <row r="11" spans="2:8" ht="18">
      <c r="B11" s="2"/>
      <c r="C11" s="3"/>
    </row>
    <row r="12" spans="2:8" ht="15">
      <c r="B12" s="2"/>
      <c r="C12" s="44" t="s">
        <v>144</v>
      </c>
      <c r="D12" s="45"/>
      <c r="E12" s="45"/>
      <c r="F12" s="45"/>
      <c r="G12" s="45"/>
      <c r="H12" s="45"/>
    </row>
    <row r="13" spans="2:8">
      <c r="B13" s="2"/>
      <c r="C13" s="46"/>
      <c r="D13" s="45"/>
      <c r="E13" s="45"/>
      <c r="F13" s="45"/>
      <c r="G13" s="45"/>
      <c r="H13" s="45"/>
    </row>
    <row r="14" spans="2:8">
      <c r="B14" s="2"/>
      <c r="C14" s="46"/>
      <c r="D14" s="45"/>
      <c r="E14" s="45"/>
      <c r="F14" s="45"/>
      <c r="G14" s="45"/>
      <c r="H14" s="45"/>
    </row>
    <row r="15" spans="2:8">
      <c r="B15" s="2"/>
      <c r="C15" s="159" t="s">
        <v>58</v>
      </c>
      <c r="D15" s="160"/>
      <c r="E15" s="160"/>
      <c r="F15" s="160"/>
      <c r="G15" s="160"/>
      <c r="H15" s="160"/>
    </row>
    <row r="16" spans="2:8" ht="27.75" customHeight="1">
      <c r="B16" s="2"/>
      <c r="C16" s="160"/>
      <c r="D16" s="160"/>
      <c r="E16" s="160"/>
      <c r="F16" s="160"/>
      <c r="G16" s="160"/>
      <c r="H16" s="160"/>
    </row>
    <row r="17" spans="2:11">
      <c r="B17" s="2"/>
      <c r="C17" s="2"/>
    </row>
    <row r="18" spans="2:11">
      <c r="B18" s="2"/>
      <c r="C18" s="2"/>
      <c r="K18" s="5"/>
    </row>
    <row r="19" spans="2:11">
      <c r="B19" s="2"/>
      <c r="C19" s="2"/>
    </row>
    <row r="20" spans="2:11">
      <c r="B20" s="2"/>
      <c r="C20" s="2"/>
    </row>
    <row r="21" spans="2:11">
      <c r="B21" s="2"/>
      <c r="C21" s="2"/>
    </row>
    <row r="22" spans="2:11">
      <c r="B22" s="2"/>
      <c r="C22" s="2"/>
    </row>
    <row r="23" spans="2:11">
      <c r="B23" s="2"/>
      <c r="C23" s="2"/>
    </row>
    <row r="24" spans="2:11">
      <c r="B24" s="2"/>
      <c r="C24" s="2"/>
    </row>
    <row r="25" spans="2:11">
      <c r="B25" s="2"/>
      <c r="C25" s="2"/>
    </row>
    <row r="26" spans="2:11">
      <c r="B26" s="2"/>
      <c r="C26" s="2"/>
    </row>
    <row r="27" spans="2:11">
      <c r="B27" s="2"/>
      <c r="C27" s="2"/>
    </row>
    <row r="28" spans="2:11">
      <c r="B28" s="2"/>
      <c r="C28" s="2"/>
    </row>
    <row r="29" spans="2:11">
      <c r="B29" s="2"/>
      <c r="C29" s="2"/>
    </row>
    <row r="30" spans="2:11" ht="14.25" customHeight="1">
      <c r="B30" s="2"/>
      <c r="C30" s="2"/>
    </row>
    <row r="31" spans="2:11" ht="14.25" customHeight="1">
      <c r="B31" s="2"/>
      <c r="C31" s="2"/>
    </row>
    <row r="32" spans="2:11">
      <c r="B32" s="2"/>
      <c r="C32" s="2"/>
    </row>
    <row r="33" spans="2:3">
      <c r="B33" s="2"/>
      <c r="C33" s="2"/>
    </row>
  </sheetData>
  <mergeCells count="1">
    <mergeCell ref="C15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7:AA180"/>
  <sheetViews>
    <sheetView showGridLines="0" zoomScale="84" zoomScaleNormal="84" workbookViewId="0">
      <selection activeCell="L23" sqref="L23"/>
    </sheetView>
  </sheetViews>
  <sheetFormatPr baseColWidth="10" defaultColWidth="11.42578125" defaultRowHeight="14.25"/>
  <cols>
    <col min="1" max="1" width="11.42578125" style="1"/>
    <col min="2" max="2" width="35.85546875" style="1" customWidth="1"/>
    <col min="3" max="3" width="19.7109375" style="1" customWidth="1"/>
    <col min="4" max="4" width="18.28515625" style="1" customWidth="1"/>
    <col min="5" max="5" width="19.140625" style="1" customWidth="1"/>
    <col min="6" max="6" width="18.28515625" style="1" customWidth="1"/>
    <col min="7" max="7" width="22.85546875" style="1" customWidth="1"/>
    <col min="8" max="8" width="4.5703125" style="1" customWidth="1"/>
    <col min="9" max="9" width="18.140625" style="1" customWidth="1"/>
    <col min="10" max="10" width="20.85546875" style="1" customWidth="1"/>
    <col min="11" max="11" width="16.140625" style="1" customWidth="1"/>
    <col min="12" max="12" width="16.7109375" style="1" customWidth="1"/>
    <col min="13" max="13" width="12.7109375" style="1" bestFit="1" customWidth="1"/>
    <col min="14" max="14" width="11.42578125" style="1" customWidth="1"/>
    <col min="15" max="16384" width="11.42578125" style="1"/>
  </cols>
  <sheetData>
    <row r="7" spans="1:12" ht="45" customHeight="1"/>
    <row r="8" spans="1:12" ht="28.5" customHeight="1"/>
    <row r="9" spans="1:12" ht="35.25" customHeight="1">
      <c r="A9" s="52"/>
      <c r="B9" s="166" t="s">
        <v>195</v>
      </c>
      <c r="C9" s="167"/>
      <c r="D9" s="167"/>
      <c r="E9" s="167"/>
      <c r="F9" s="167"/>
      <c r="G9" s="167"/>
      <c r="H9" s="168"/>
      <c r="J9" s="161" t="s">
        <v>96</v>
      </c>
      <c r="K9" s="162"/>
      <c r="L9" s="163"/>
    </row>
    <row r="10" spans="1:12" ht="31.5" customHeight="1">
      <c r="J10" s="29" t="s">
        <v>125</v>
      </c>
      <c r="K10" s="29" t="s">
        <v>102</v>
      </c>
      <c r="L10" s="29" t="s">
        <v>96</v>
      </c>
    </row>
    <row r="11" spans="1:12" ht="28.5" customHeight="1" thickBot="1">
      <c r="B11" s="22" t="s">
        <v>97</v>
      </c>
      <c r="C11" s="22" t="s">
        <v>11</v>
      </c>
      <c r="D11" s="22" t="s">
        <v>0</v>
      </c>
      <c r="E11" s="22" t="s">
        <v>99</v>
      </c>
      <c r="F11" s="22" t="s">
        <v>151</v>
      </c>
      <c r="G11" s="22" t="s">
        <v>196</v>
      </c>
      <c r="J11" s="87" t="s">
        <v>97</v>
      </c>
      <c r="K11" s="90">
        <v>8676713</v>
      </c>
      <c r="L11" s="92">
        <f>G12/K11</f>
        <v>0.13555877323590168</v>
      </c>
    </row>
    <row r="12" spans="1:12" ht="15" thickBot="1">
      <c r="A12" s="43"/>
      <c r="B12" s="25" t="s">
        <v>2</v>
      </c>
      <c r="C12" s="93">
        <v>923477.99000000011</v>
      </c>
      <c r="D12" s="93">
        <v>243525.14</v>
      </c>
      <c r="E12" s="93"/>
      <c r="F12" s="93">
        <v>9201.44</v>
      </c>
      <c r="G12" s="94">
        <f>SUM(C12:F12)</f>
        <v>1176204.57</v>
      </c>
      <c r="H12" s="12"/>
      <c r="J12" s="88" t="s">
        <v>4</v>
      </c>
      <c r="K12" s="91">
        <v>1364621</v>
      </c>
      <c r="L12" s="92">
        <f>G20/K12</f>
        <v>0.14956637044278229</v>
      </c>
    </row>
    <row r="13" spans="1:12" ht="15" thickBot="1">
      <c r="A13" s="55"/>
      <c r="B13" s="26" t="s">
        <v>3</v>
      </c>
      <c r="C13" s="28">
        <v>12592</v>
      </c>
      <c r="D13" s="28">
        <v>809</v>
      </c>
      <c r="E13" s="28"/>
      <c r="F13" s="28">
        <v>192.25</v>
      </c>
      <c r="J13" s="88" t="s">
        <v>18</v>
      </c>
      <c r="K13" s="90">
        <v>1015128</v>
      </c>
      <c r="L13" s="92">
        <f>G28/K13</f>
        <v>2.0868288728120989E-2</v>
      </c>
    </row>
    <row r="14" spans="1:12" ht="16.5" customHeight="1" thickBot="1">
      <c r="A14" s="55"/>
      <c r="B14" s="26" t="s">
        <v>67</v>
      </c>
      <c r="C14" s="27">
        <v>4971</v>
      </c>
      <c r="D14" s="27">
        <v>12199.5</v>
      </c>
      <c r="E14" s="27"/>
      <c r="F14" s="23"/>
      <c r="G14" s="23"/>
      <c r="J14" s="88" t="s">
        <v>200</v>
      </c>
      <c r="K14" s="91">
        <v>1249844</v>
      </c>
      <c r="L14" s="92">
        <f>G115/K14</f>
        <v>6.4360432181936308E-2</v>
      </c>
    </row>
    <row r="15" spans="1:12" ht="15" thickBot="1">
      <c r="A15" s="55"/>
      <c r="B15" s="26" t="s">
        <v>19</v>
      </c>
      <c r="C15" s="27">
        <v>11003.25</v>
      </c>
      <c r="D15" s="28">
        <v>2610</v>
      </c>
      <c r="E15" s="28"/>
      <c r="H15" s="12"/>
      <c r="J15" s="88" t="s">
        <v>49</v>
      </c>
      <c r="K15" s="91">
        <v>2258866</v>
      </c>
      <c r="L15" s="92">
        <f>G35/K15</f>
        <v>0.28449970029209343</v>
      </c>
    </row>
    <row r="16" spans="1:12" ht="15" thickBot="1">
      <c r="A16" s="55"/>
      <c r="B16" s="26" t="s">
        <v>20</v>
      </c>
      <c r="C16" s="28">
        <v>148</v>
      </c>
      <c r="D16" s="28">
        <v>78</v>
      </c>
      <c r="E16" s="28"/>
      <c r="J16" s="87" t="s">
        <v>48</v>
      </c>
      <c r="K16" s="90">
        <v>593623</v>
      </c>
      <c r="L16" s="92">
        <f>G43/K16</f>
        <v>6.6153198241981861E-2</v>
      </c>
    </row>
    <row r="17" spans="1:14" ht="15" thickBot="1">
      <c r="B17" s="57" t="s">
        <v>208</v>
      </c>
      <c r="C17" s="15"/>
      <c r="D17" s="15"/>
      <c r="E17" s="15"/>
      <c r="F17" s="15"/>
      <c r="G17" s="16"/>
      <c r="J17" s="89" t="s">
        <v>199</v>
      </c>
      <c r="K17" s="90">
        <v>2401221</v>
      </c>
      <c r="L17" s="92">
        <f>(G130+G138)/K17</f>
        <v>0.10813129237167259</v>
      </c>
    </row>
    <row r="18" spans="1:14" ht="15" thickBot="1">
      <c r="A18" s="23"/>
      <c r="B18" s="30"/>
      <c r="C18" s="24"/>
      <c r="D18" s="23"/>
      <c r="E18" s="23"/>
      <c r="F18" s="23"/>
      <c r="J18" s="89" t="s">
        <v>133</v>
      </c>
      <c r="K18" s="90">
        <v>2126378</v>
      </c>
      <c r="L18" s="92">
        <f>G122/K18</f>
        <v>0.12627704951800667</v>
      </c>
    </row>
    <row r="19" spans="1:14" ht="26.25" thickBot="1">
      <c r="B19" s="22" t="s">
        <v>4</v>
      </c>
      <c r="C19" s="22" t="s">
        <v>115</v>
      </c>
      <c r="D19" s="22" t="s">
        <v>116</v>
      </c>
      <c r="E19" s="22" t="s">
        <v>99</v>
      </c>
      <c r="F19" s="22" t="s">
        <v>151</v>
      </c>
      <c r="G19" s="22" t="s">
        <v>1</v>
      </c>
      <c r="J19" s="89" t="s">
        <v>27</v>
      </c>
      <c r="K19" s="90">
        <v>8124126</v>
      </c>
      <c r="L19" s="92">
        <f>G51/K19</f>
        <v>0.48248130568137421</v>
      </c>
    </row>
    <row r="20" spans="1:14" ht="15" thickBot="1">
      <c r="A20" s="43"/>
      <c r="B20" s="25" t="s">
        <v>2</v>
      </c>
      <c r="C20" s="93">
        <v>122350.81</v>
      </c>
      <c r="D20" s="93">
        <v>80610.600000000006</v>
      </c>
      <c r="E20" s="93"/>
      <c r="F20" s="93">
        <v>1140</v>
      </c>
      <c r="G20" s="94">
        <f>SUM(C20:F20)</f>
        <v>204101.41</v>
      </c>
      <c r="H20" s="58"/>
      <c r="J20" s="88" t="s">
        <v>47</v>
      </c>
      <c r="K20" s="91">
        <v>5425182</v>
      </c>
      <c r="L20" s="92">
        <f>G59/K20</f>
        <v>0.41172784210741681</v>
      </c>
    </row>
    <row r="21" spans="1:14" ht="15" thickBot="1">
      <c r="A21" s="55"/>
      <c r="B21" s="26" t="s">
        <v>3</v>
      </c>
      <c r="C21" s="28">
        <v>2208</v>
      </c>
      <c r="D21" s="28">
        <v>562</v>
      </c>
      <c r="E21" s="28"/>
      <c r="F21" s="28">
        <v>18</v>
      </c>
      <c r="J21" s="88" t="s">
        <v>111</v>
      </c>
      <c r="K21" s="90">
        <v>1053345</v>
      </c>
      <c r="L21" s="92">
        <f>G153/K21</f>
        <v>5.2952223630434475E-2</v>
      </c>
    </row>
    <row r="22" spans="1:14" ht="15" thickBot="1">
      <c r="A22" s="55"/>
      <c r="B22" s="26" t="s">
        <v>67</v>
      </c>
      <c r="C22" s="27">
        <v>0</v>
      </c>
      <c r="D22" s="27">
        <v>1919300</v>
      </c>
      <c r="E22" s="27"/>
      <c r="F22" s="23"/>
      <c r="G22" s="12"/>
      <c r="J22" s="88" t="s">
        <v>32</v>
      </c>
      <c r="K22" s="91">
        <v>2714741</v>
      </c>
      <c r="L22" s="92">
        <f>G68/K22</f>
        <v>0.12081176804711759</v>
      </c>
    </row>
    <row r="23" spans="1:14" ht="15" thickBot="1">
      <c r="A23" s="55"/>
      <c r="B23" s="26" t="s">
        <v>19</v>
      </c>
      <c r="C23" s="28">
        <v>0</v>
      </c>
      <c r="D23" s="28">
        <v>0</v>
      </c>
      <c r="E23" s="28"/>
      <c r="J23" s="87" t="s">
        <v>33</v>
      </c>
      <c r="K23" s="90">
        <v>7113886</v>
      </c>
      <c r="L23" s="92"/>
    </row>
    <row r="24" spans="1:14" ht="15" thickBot="1">
      <c r="A24" s="55"/>
      <c r="B24" s="26" t="s">
        <v>20</v>
      </c>
      <c r="C24" s="28">
        <v>41</v>
      </c>
      <c r="D24" s="28">
        <v>33</v>
      </c>
      <c r="E24" s="28"/>
      <c r="J24" s="88" t="s">
        <v>114</v>
      </c>
      <c r="K24" s="91">
        <v>1586989</v>
      </c>
      <c r="L24" s="92">
        <f>G168/K24</f>
        <v>0.28293385776460955</v>
      </c>
    </row>
    <row r="25" spans="1:14" ht="15" thickBot="1">
      <c r="B25" s="57"/>
      <c r="C25" s="15"/>
      <c r="D25" s="15"/>
      <c r="E25" s="15"/>
      <c r="F25" s="15"/>
      <c r="G25" s="16"/>
      <c r="J25" s="88" t="s">
        <v>34</v>
      </c>
      <c r="K25" s="91">
        <v>683854</v>
      </c>
      <c r="L25" s="92">
        <f>G86/K25</f>
        <v>0.36438209032922236</v>
      </c>
    </row>
    <row r="26" spans="1:14" ht="15" thickBot="1">
      <c r="J26" s="88" t="s">
        <v>98</v>
      </c>
      <c r="K26" s="91">
        <v>2242343</v>
      </c>
      <c r="L26" s="92">
        <f>G95/K26</f>
        <v>0.23828812541167874</v>
      </c>
    </row>
    <row r="27" spans="1:14" ht="26.25" thickBot="1">
      <c r="B27" s="22" t="s">
        <v>18</v>
      </c>
      <c r="C27" s="22" t="s">
        <v>11</v>
      </c>
      <c r="D27" s="22" t="s">
        <v>0</v>
      </c>
      <c r="E27" s="22" t="s">
        <v>99</v>
      </c>
      <c r="F27" s="22" t="s">
        <v>151</v>
      </c>
      <c r="G27" s="22" t="s">
        <v>121</v>
      </c>
      <c r="J27" s="88" t="s">
        <v>161</v>
      </c>
      <c r="K27" s="91">
        <v>326803</v>
      </c>
      <c r="L27" s="92">
        <f>G103/K27</f>
        <v>0.18486458202648079</v>
      </c>
    </row>
    <row r="28" spans="1:14" ht="15" thickBot="1">
      <c r="A28" s="43"/>
      <c r="B28" s="25" t="s">
        <v>2</v>
      </c>
      <c r="C28" s="93">
        <v>18970.824200000003</v>
      </c>
      <c r="D28" s="93"/>
      <c r="E28" s="93">
        <v>635.84</v>
      </c>
      <c r="F28" s="93">
        <v>1577.32</v>
      </c>
      <c r="G28" s="94">
        <f>SUM(C28:F28)</f>
        <v>21183.984200000003</v>
      </c>
      <c r="J28" s="87" t="s">
        <v>112</v>
      </c>
      <c r="K28" s="90">
        <v>83567</v>
      </c>
      <c r="L28" s="92">
        <f>G146/K28</f>
        <v>0.33907128411932941</v>
      </c>
    </row>
    <row r="29" spans="1:14" ht="15" thickBot="1">
      <c r="A29" s="55"/>
      <c r="B29" s="26" t="s">
        <v>3</v>
      </c>
      <c r="C29" s="28">
        <v>346</v>
      </c>
      <c r="D29" s="28">
        <v>186</v>
      </c>
      <c r="E29" s="28">
        <v>6</v>
      </c>
      <c r="F29" s="28">
        <v>33</v>
      </c>
      <c r="J29" s="88" t="s">
        <v>113</v>
      </c>
      <c r="K29" s="91">
        <v>87067</v>
      </c>
      <c r="L29" s="92">
        <f>G160/K29</f>
        <v>4.9079100003445626E-2</v>
      </c>
      <c r="M29" s="12"/>
      <c r="N29" s="12"/>
    </row>
    <row r="30" spans="1:14" ht="15" thickBot="1">
      <c r="A30" s="55"/>
      <c r="B30" s="26" t="s">
        <v>285</v>
      </c>
      <c r="C30" s="27">
        <v>346</v>
      </c>
      <c r="D30" s="27">
        <v>759329</v>
      </c>
      <c r="E30" s="27">
        <v>10534</v>
      </c>
      <c r="F30" s="23"/>
      <c r="J30" s="88" t="s">
        <v>244</v>
      </c>
      <c r="K30" s="91">
        <f>SUM(K11:K29)</f>
        <v>49128297</v>
      </c>
      <c r="L30" s="92">
        <f>AVERAGE(L11:L29)</f>
        <v>0.19344484911853366</v>
      </c>
    </row>
    <row r="31" spans="1:14" ht="15" thickBot="1">
      <c r="A31" s="55"/>
      <c r="B31" s="26" t="s">
        <v>19</v>
      </c>
      <c r="C31" s="28">
        <v>22</v>
      </c>
      <c r="D31" s="28">
        <v>0</v>
      </c>
      <c r="E31" s="28">
        <v>10534</v>
      </c>
    </row>
    <row r="32" spans="1:14" ht="15" thickBot="1">
      <c r="A32" s="55"/>
      <c r="B32" s="26" t="s">
        <v>20</v>
      </c>
      <c r="C32" s="28">
        <v>22</v>
      </c>
      <c r="D32" s="28">
        <v>23</v>
      </c>
      <c r="E32" s="28">
        <v>4</v>
      </c>
      <c r="K32" s="13"/>
    </row>
    <row r="34" spans="1:7" ht="25.5">
      <c r="B34" s="22" t="s">
        <v>49</v>
      </c>
      <c r="C34" s="22" t="s">
        <v>11</v>
      </c>
      <c r="D34" s="22" t="s">
        <v>0</v>
      </c>
      <c r="E34" s="22" t="s">
        <v>99</v>
      </c>
      <c r="F34" s="22" t="s">
        <v>151</v>
      </c>
      <c r="G34" s="22" t="s">
        <v>1</v>
      </c>
    </row>
    <row r="35" spans="1:7" ht="15" thickBot="1">
      <c r="A35" s="43"/>
      <c r="B35" s="25" t="s">
        <v>2</v>
      </c>
      <c r="C35" s="93">
        <v>128050.16</v>
      </c>
      <c r="D35" s="93">
        <v>510777.21</v>
      </c>
      <c r="E35" s="93"/>
      <c r="F35" s="93">
        <v>3819.33</v>
      </c>
      <c r="G35" s="94">
        <f>SUM(C35:F35)</f>
        <v>642646.69999999995</v>
      </c>
    </row>
    <row r="36" spans="1:7" ht="15" thickBot="1">
      <c r="A36" s="55"/>
      <c r="B36" s="26" t="s">
        <v>3</v>
      </c>
      <c r="C36" s="28">
        <v>532</v>
      </c>
      <c r="D36" s="28">
        <v>5193</v>
      </c>
      <c r="E36" s="28"/>
      <c r="F36" s="28">
        <v>65</v>
      </c>
      <c r="G36" s="13"/>
    </row>
    <row r="37" spans="1:7" ht="15" thickBot="1">
      <c r="A37" s="55"/>
      <c r="B37" s="26" t="s">
        <v>212</v>
      </c>
      <c r="C37" s="27">
        <v>1792019</v>
      </c>
      <c r="D37" s="27"/>
      <c r="E37" s="27"/>
      <c r="F37" s="23"/>
    </row>
    <row r="38" spans="1:7" ht="15" thickBot="1">
      <c r="A38" s="55"/>
      <c r="B38" s="26" t="s">
        <v>19</v>
      </c>
      <c r="C38" s="28"/>
      <c r="D38" s="28"/>
      <c r="E38" s="28"/>
    </row>
    <row r="39" spans="1:7" ht="15" thickBot="1">
      <c r="A39" s="55"/>
      <c r="B39" s="26" t="s">
        <v>20</v>
      </c>
      <c r="C39" s="28">
        <v>23</v>
      </c>
      <c r="D39" s="28">
        <v>52</v>
      </c>
      <c r="E39" s="28"/>
    </row>
    <row r="40" spans="1:7">
      <c r="B40" s="57"/>
    </row>
    <row r="42" spans="1:7" ht="25.5">
      <c r="B42" s="22" t="s">
        <v>48</v>
      </c>
      <c r="C42" s="22" t="s">
        <v>11</v>
      </c>
      <c r="D42" s="22" t="s">
        <v>0</v>
      </c>
      <c r="E42" s="22" t="s">
        <v>99</v>
      </c>
      <c r="F42" s="22" t="s">
        <v>151</v>
      </c>
      <c r="G42" s="22" t="s">
        <v>121</v>
      </c>
    </row>
    <row r="43" spans="1:7" ht="15" thickBot="1">
      <c r="A43" s="43"/>
      <c r="B43" s="25" t="s">
        <v>2</v>
      </c>
      <c r="C43" s="93">
        <v>11685.15</v>
      </c>
      <c r="D43" s="93">
        <v>27584.91</v>
      </c>
      <c r="E43" s="93"/>
      <c r="F43" s="93"/>
      <c r="G43" s="94">
        <f>SUM(C43:F43)</f>
        <v>39270.06</v>
      </c>
    </row>
    <row r="44" spans="1:7" ht="15" thickBot="1">
      <c r="A44" s="55"/>
      <c r="B44" s="26" t="s">
        <v>3</v>
      </c>
      <c r="C44" s="28">
        <v>197</v>
      </c>
      <c r="D44" s="28">
        <v>55</v>
      </c>
      <c r="E44" s="28"/>
      <c r="F44" s="28"/>
    </row>
    <row r="45" spans="1:7" ht="15.75" thickBot="1">
      <c r="A45" s="55"/>
      <c r="B45" s="26" t="s">
        <v>165</v>
      </c>
      <c r="C45" s="27"/>
      <c r="D45" s="27"/>
      <c r="E45" s="27"/>
      <c r="F45" s="23"/>
      <c r="G45" s="12"/>
    </row>
    <row r="46" spans="1:7" ht="15" thickBot="1">
      <c r="A46" s="55"/>
      <c r="B46" s="26" t="s">
        <v>19</v>
      </c>
      <c r="C46" s="28">
        <v>0</v>
      </c>
      <c r="D46" s="28">
        <v>0</v>
      </c>
      <c r="E46" s="28"/>
    </row>
    <row r="47" spans="1:7" ht="15" thickBot="1">
      <c r="A47" s="55"/>
      <c r="B47" s="26" t="s">
        <v>20</v>
      </c>
      <c r="C47" s="28">
        <v>23</v>
      </c>
      <c r="D47" s="28">
        <v>15</v>
      </c>
      <c r="E47" s="28"/>
    </row>
    <row r="48" spans="1:7">
      <c r="B48" s="57" t="s">
        <v>198</v>
      </c>
      <c r="C48" s="15"/>
      <c r="D48" s="15"/>
      <c r="E48" s="15"/>
      <c r="F48" s="15"/>
      <c r="G48" s="16"/>
    </row>
    <row r="49" spans="1:10">
      <c r="B49" s="14"/>
      <c r="C49" s="15"/>
      <c r="D49" s="15"/>
      <c r="E49" s="15"/>
      <c r="F49" s="15"/>
      <c r="G49" s="16"/>
    </row>
    <row r="50" spans="1:10" ht="25.5">
      <c r="B50" s="22" t="s">
        <v>201</v>
      </c>
      <c r="C50" s="22" t="s">
        <v>11</v>
      </c>
      <c r="D50" s="22" t="s">
        <v>0</v>
      </c>
      <c r="E50" s="22" t="s">
        <v>99</v>
      </c>
      <c r="F50" s="22" t="s">
        <v>151</v>
      </c>
      <c r="G50" s="22" t="s">
        <v>1</v>
      </c>
    </row>
    <row r="51" spans="1:10" ht="15" thickBot="1">
      <c r="A51" s="43"/>
      <c r="B51" s="25" t="s">
        <v>2</v>
      </c>
      <c r="C51" s="93">
        <v>2785170.15</v>
      </c>
      <c r="D51" s="93">
        <v>1123108.25</v>
      </c>
      <c r="E51" s="93"/>
      <c r="F51" s="93">
        <v>11460.52</v>
      </c>
      <c r="G51" s="94">
        <f>SUM(C51:F51)</f>
        <v>3919738.92</v>
      </c>
    </row>
    <row r="52" spans="1:10" ht="15" thickBot="1">
      <c r="A52" s="55"/>
      <c r="B52" s="26" t="s">
        <v>3</v>
      </c>
      <c r="C52" s="28">
        <v>47575</v>
      </c>
      <c r="D52" s="28">
        <v>7109</v>
      </c>
      <c r="E52" s="28"/>
      <c r="F52" s="28">
        <v>162</v>
      </c>
    </row>
    <row r="53" spans="1:10" ht="15" thickBot="1">
      <c r="A53" s="55"/>
      <c r="B53" s="26" t="s">
        <v>67</v>
      </c>
      <c r="C53" s="27"/>
      <c r="D53" s="27"/>
      <c r="E53" s="27"/>
      <c r="F53" s="23"/>
    </row>
    <row r="54" spans="1:10" ht="15" thickBot="1">
      <c r="A54" s="55"/>
      <c r="B54" s="26" t="s">
        <v>19</v>
      </c>
      <c r="C54" s="28">
        <v>172</v>
      </c>
      <c r="D54" s="28">
        <v>1433</v>
      </c>
      <c r="E54" s="28"/>
    </row>
    <row r="55" spans="1:10" ht="15" thickBot="1">
      <c r="A55" s="55"/>
      <c r="B55" s="26" t="s">
        <v>20</v>
      </c>
      <c r="C55" s="28">
        <v>90</v>
      </c>
      <c r="D55" s="28">
        <v>57</v>
      </c>
      <c r="E55" s="28"/>
    </row>
    <row r="56" spans="1:10" ht="44.25" customHeight="1">
      <c r="B56" s="172" t="s">
        <v>202</v>
      </c>
      <c r="C56" s="173"/>
      <c r="D56" s="173"/>
      <c r="E56" s="173"/>
      <c r="F56" s="173"/>
      <c r="G56" s="174"/>
    </row>
    <row r="58" spans="1:10" ht="25.5">
      <c r="B58" s="22" t="s">
        <v>47</v>
      </c>
      <c r="C58" s="22" t="s">
        <v>11</v>
      </c>
      <c r="D58" s="22" t="s">
        <v>0</v>
      </c>
      <c r="E58" s="22" t="s">
        <v>99</v>
      </c>
      <c r="F58" s="22" t="s">
        <v>151</v>
      </c>
      <c r="G58" s="22" t="s">
        <v>139</v>
      </c>
    </row>
    <row r="59" spans="1:10" ht="15" thickBot="1">
      <c r="A59" s="43"/>
      <c r="B59" s="25" t="s">
        <v>2</v>
      </c>
      <c r="C59" s="93">
        <v>1837692.8978999997</v>
      </c>
      <c r="D59" s="93">
        <v>384501.09</v>
      </c>
      <c r="E59" s="93">
        <v>3850.39</v>
      </c>
      <c r="F59" s="93">
        <v>7654.1</v>
      </c>
      <c r="G59" s="94">
        <f>SUM(C59:F59)</f>
        <v>2233698.4778999998</v>
      </c>
      <c r="I59" s="95"/>
    </row>
    <row r="60" spans="1:10" ht="15" thickBot="1">
      <c r="A60" s="55"/>
      <c r="B60" s="26" t="s">
        <v>3</v>
      </c>
      <c r="C60" s="28">
        <v>20172</v>
      </c>
      <c r="D60" s="28">
        <v>1354</v>
      </c>
      <c r="E60" s="28">
        <v>46</v>
      </c>
      <c r="F60" s="28">
        <v>0</v>
      </c>
    </row>
    <row r="61" spans="1:10" ht="15" thickBot="1">
      <c r="A61" s="55"/>
      <c r="B61" s="26" t="s">
        <v>284</v>
      </c>
      <c r="C61" s="27"/>
      <c r="D61" s="27">
        <v>4871768</v>
      </c>
      <c r="E61" s="27"/>
      <c r="F61" s="23"/>
    </row>
    <row r="62" spans="1:10" ht="15" thickBot="1">
      <c r="A62" s="55"/>
      <c r="B62" s="26" t="s">
        <v>19</v>
      </c>
      <c r="C62" s="28">
        <v>20170</v>
      </c>
      <c r="D62" s="28">
        <v>0</v>
      </c>
      <c r="E62" s="28">
        <v>46</v>
      </c>
    </row>
    <row r="63" spans="1:10" ht="15" thickBot="1">
      <c r="A63" s="55"/>
      <c r="B63" s="26" t="s">
        <v>20</v>
      </c>
      <c r="C63" s="28">
        <v>66</v>
      </c>
      <c r="D63" s="28">
        <v>50</v>
      </c>
      <c r="E63" s="28">
        <v>17</v>
      </c>
    </row>
    <row r="64" spans="1:10">
      <c r="B64" s="56"/>
      <c r="E64" s="20"/>
      <c r="J64" s="20"/>
    </row>
    <row r="65" spans="1:10">
      <c r="B65" s="57"/>
      <c r="J65" s="20"/>
    </row>
    <row r="66" spans="1:10">
      <c r="J66" s="20"/>
    </row>
    <row r="67" spans="1:10" ht="25.5">
      <c r="B67" s="22" t="s">
        <v>32</v>
      </c>
      <c r="C67" s="22" t="s">
        <v>11</v>
      </c>
      <c r="D67" s="22" t="s">
        <v>106</v>
      </c>
      <c r="E67" s="22" t="s">
        <v>99</v>
      </c>
      <c r="F67" s="22" t="s">
        <v>151</v>
      </c>
      <c r="G67" s="22" t="s">
        <v>1</v>
      </c>
      <c r="I67" s="20"/>
    </row>
    <row r="68" spans="1:10" ht="15" thickBot="1">
      <c r="A68" s="43"/>
      <c r="B68" s="25" t="s">
        <v>46</v>
      </c>
      <c r="C68" s="48">
        <v>62201.56</v>
      </c>
      <c r="D68" s="48">
        <v>258071.1</v>
      </c>
      <c r="E68" s="48"/>
      <c r="F68" s="48">
        <v>7700</v>
      </c>
      <c r="G68" s="49">
        <f>SUM(C68:F68)</f>
        <v>327972.66000000003</v>
      </c>
      <c r="I68" s="20"/>
      <c r="J68" s="20"/>
    </row>
    <row r="69" spans="1:10" ht="15" thickBot="1">
      <c r="A69" s="55"/>
      <c r="B69" s="26" t="s">
        <v>3</v>
      </c>
      <c r="C69" s="28">
        <v>799</v>
      </c>
      <c r="D69" s="28">
        <v>684</v>
      </c>
      <c r="E69" s="28"/>
      <c r="F69" s="28">
        <v>95</v>
      </c>
      <c r="I69" s="20"/>
      <c r="J69" s="20"/>
    </row>
    <row r="70" spans="1:10" ht="15" thickBot="1">
      <c r="A70" s="55"/>
      <c r="B70" s="26" t="s">
        <v>284</v>
      </c>
      <c r="C70" s="27"/>
      <c r="D70" s="27">
        <v>3607445</v>
      </c>
      <c r="E70" s="27"/>
      <c r="F70" s="23"/>
      <c r="I70" s="20"/>
    </row>
    <row r="71" spans="1:10" ht="15" thickBot="1">
      <c r="A71" s="55"/>
      <c r="B71" s="26" t="s">
        <v>19</v>
      </c>
      <c r="C71" s="28">
        <v>799</v>
      </c>
      <c r="D71" s="28">
        <v>0</v>
      </c>
      <c r="E71" s="28"/>
      <c r="I71" s="20"/>
    </row>
    <row r="72" spans="1:10" ht="14.25" customHeight="1" thickBot="1">
      <c r="A72" s="55"/>
      <c r="B72" s="26" t="s">
        <v>20</v>
      </c>
      <c r="C72" s="28">
        <v>32</v>
      </c>
      <c r="D72" s="28">
        <v>38</v>
      </c>
      <c r="E72" s="28"/>
    </row>
    <row r="73" spans="1:10">
      <c r="B73" s="57"/>
      <c r="E73" s="20"/>
    </row>
    <row r="74" spans="1:10">
      <c r="B74" s="56"/>
      <c r="E74" s="20"/>
    </row>
    <row r="75" spans="1:10">
      <c r="B75" s="14"/>
      <c r="C75" s="15"/>
      <c r="D75" s="15"/>
      <c r="E75" s="15"/>
      <c r="F75" s="15"/>
      <c r="J75" s="20"/>
    </row>
    <row r="76" spans="1:10" ht="26.25" thickBot="1">
      <c r="B76" s="22" t="s">
        <v>33</v>
      </c>
      <c r="C76" s="22" t="s">
        <v>11</v>
      </c>
      <c r="D76" s="22" t="s">
        <v>0</v>
      </c>
      <c r="E76" s="22" t="s">
        <v>99</v>
      </c>
      <c r="F76" s="22" t="s">
        <v>151</v>
      </c>
      <c r="G76" s="22" t="s">
        <v>121</v>
      </c>
      <c r="I76" s="133" t="s">
        <v>551</v>
      </c>
      <c r="J76" s="20"/>
    </row>
    <row r="77" spans="1:10" ht="15" thickBot="1">
      <c r="A77" s="43"/>
      <c r="B77" s="25" t="s">
        <v>223</v>
      </c>
      <c r="C77" s="47"/>
      <c r="D77" s="48"/>
      <c r="E77" s="48"/>
      <c r="F77" s="48"/>
      <c r="G77" s="49">
        <f>SUM(C77:F77)</f>
        <v>0</v>
      </c>
    </row>
    <row r="78" spans="1:10" ht="15" thickBot="1">
      <c r="A78" s="55"/>
      <c r="B78" s="26" t="s">
        <v>3</v>
      </c>
      <c r="C78" s="28"/>
      <c r="D78" s="28"/>
      <c r="E78" s="28"/>
      <c r="F78" s="28"/>
    </row>
    <row r="79" spans="1:10" ht="15.75" thickBot="1">
      <c r="A79" s="55"/>
      <c r="B79" s="26" t="s">
        <v>165</v>
      </c>
      <c r="C79" s="27"/>
      <c r="D79" s="27"/>
      <c r="E79" s="27"/>
      <c r="F79" s="23"/>
    </row>
    <row r="80" spans="1:10" ht="15" thickBot="1">
      <c r="A80" s="55"/>
      <c r="B80" s="26" t="s">
        <v>19</v>
      </c>
      <c r="C80" s="28"/>
      <c r="D80" s="28"/>
      <c r="E80" s="28"/>
    </row>
    <row r="81" spans="1:27" ht="15" thickBot="1">
      <c r="A81" s="55"/>
      <c r="B81" s="26" t="s">
        <v>20</v>
      </c>
      <c r="C81" s="28"/>
      <c r="D81" s="28"/>
      <c r="E81" s="28"/>
    </row>
    <row r="82" spans="1:27">
      <c r="B82" s="57" t="s">
        <v>198</v>
      </c>
      <c r="E82" s="20"/>
    </row>
    <row r="83" spans="1:27">
      <c r="B83" s="57"/>
    </row>
    <row r="84" spans="1:27">
      <c r="J84" s="20"/>
    </row>
    <row r="85" spans="1:27" ht="25.5">
      <c r="B85" s="22" t="s">
        <v>34</v>
      </c>
      <c r="C85" s="22" t="s">
        <v>11</v>
      </c>
      <c r="D85" s="22" t="s">
        <v>123</v>
      </c>
      <c r="E85" s="22" t="s">
        <v>99</v>
      </c>
      <c r="F85" s="22" t="s">
        <v>166</v>
      </c>
      <c r="G85" s="22" t="s">
        <v>1</v>
      </c>
      <c r="I85" s="81" t="s">
        <v>257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 spans="1:27" ht="15" thickBot="1">
      <c r="A86" s="43"/>
      <c r="B86" s="25" t="s">
        <v>2</v>
      </c>
      <c r="C86" s="48">
        <v>170642.82</v>
      </c>
      <c r="D86" s="48">
        <v>78541.33</v>
      </c>
      <c r="E86" s="27"/>
      <c r="F86" s="27">
        <v>0</v>
      </c>
      <c r="G86" s="49">
        <f>SUM(C86:F86)</f>
        <v>249184.15000000002</v>
      </c>
      <c r="I86" s="81" t="s">
        <v>107</v>
      </c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 spans="1:27" ht="15" thickBot="1">
      <c r="A87" s="55"/>
      <c r="B87" s="26" t="s">
        <v>3</v>
      </c>
      <c r="C87" s="28">
        <v>1765</v>
      </c>
      <c r="D87" s="28">
        <v>301</v>
      </c>
      <c r="E87" s="28"/>
      <c r="F87" s="28">
        <v>10</v>
      </c>
      <c r="I87" s="81" t="s">
        <v>108</v>
      </c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 spans="1:27" ht="17.25" customHeight="1" thickBot="1">
      <c r="A88" s="55"/>
      <c r="B88" s="26" t="s">
        <v>401</v>
      </c>
      <c r="C88" s="27"/>
      <c r="D88" s="27">
        <v>572775</v>
      </c>
      <c r="E88" s="27"/>
      <c r="F88" s="23"/>
      <c r="H88" s="15"/>
      <c r="I88" s="82" t="s">
        <v>109</v>
      </c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 spans="1:27" ht="15" thickBot="1">
      <c r="A89" s="55"/>
      <c r="B89" s="26" t="s">
        <v>19</v>
      </c>
      <c r="C89" s="28"/>
      <c r="D89" s="28"/>
      <c r="E89" s="28"/>
      <c r="H89" s="15"/>
      <c r="I89" s="82" t="s">
        <v>110</v>
      </c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 spans="1:27" ht="15" thickBot="1">
      <c r="A90" s="55"/>
      <c r="B90" s="26" t="s">
        <v>20</v>
      </c>
      <c r="C90" s="28">
        <v>28</v>
      </c>
      <c r="D90" s="28">
        <v>26</v>
      </c>
      <c r="E90" s="28"/>
      <c r="I90" s="81" t="s">
        <v>258</v>
      </c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 spans="1:27" ht="26.25" customHeight="1">
      <c r="A91" s="66"/>
      <c r="B91" s="169" t="s">
        <v>167</v>
      </c>
      <c r="C91" s="170"/>
      <c r="D91" s="170"/>
      <c r="E91" s="170"/>
      <c r="F91" s="170"/>
      <c r="G91" s="171"/>
      <c r="J91" s="81"/>
      <c r="K91" s="81"/>
      <c r="L91" s="81"/>
    </row>
    <row r="92" spans="1:27">
      <c r="B92" s="57"/>
      <c r="J92" s="81"/>
      <c r="K92" s="81"/>
      <c r="L92" s="81"/>
    </row>
    <row r="93" spans="1:27">
      <c r="B93" s="57"/>
      <c r="C93" s="15"/>
      <c r="D93" s="15"/>
      <c r="E93" s="15"/>
      <c r="F93" s="15"/>
    </row>
    <row r="94" spans="1:27" ht="25.5">
      <c r="B94" s="22" t="s">
        <v>98</v>
      </c>
      <c r="C94" s="22" t="s">
        <v>11</v>
      </c>
      <c r="D94" s="22" t="s">
        <v>0</v>
      </c>
      <c r="E94" s="22" t="s">
        <v>99</v>
      </c>
      <c r="F94" s="22" t="s">
        <v>151</v>
      </c>
      <c r="G94" s="22" t="s">
        <v>196</v>
      </c>
    </row>
    <row r="95" spans="1:27" ht="15" thickBot="1">
      <c r="A95" s="43"/>
      <c r="B95" s="25" t="s">
        <v>2</v>
      </c>
      <c r="C95" s="48">
        <v>364781.06</v>
      </c>
      <c r="D95" s="48">
        <v>167507.69</v>
      </c>
      <c r="E95" s="48"/>
      <c r="F95" s="48">
        <v>2034.96</v>
      </c>
      <c r="G95" s="49">
        <f>SUM(C95:F95)</f>
        <v>534323.71</v>
      </c>
    </row>
    <row r="96" spans="1:27" ht="15" thickBot="1">
      <c r="A96" s="55"/>
      <c r="B96" s="26" t="s">
        <v>3</v>
      </c>
      <c r="C96" s="28">
        <v>7858</v>
      </c>
      <c r="D96" s="28">
        <v>1381</v>
      </c>
      <c r="E96" s="28"/>
      <c r="F96" s="28">
        <v>45</v>
      </c>
      <c r="G96" s="12"/>
    </row>
    <row r="97" spans="1:23" ht="15" thickBot="1">
      <c r="A97" s="55"/>
      <c r="B97" s="26" t="s">
        <v>67</v>
      </c>
      <c r="C97" s="27"/>
      <c r="D97" s="27">
        <v>13457</v>
      </c>
      <c r="E97" s="27"/>
      <c r="F97" s="23"/>
      <c r="G97" s="12"/>
    </row>
    <row r="98" spans="1:23" ht="15" thickBot="1">
      <c r="A98" s="55"/>
      <c r="B98" s="26" t="s">
        <v>19</v>
      </c>
      <c r="C98" s="28"/>
      <c r="D98" s="28"/>
      <c r="E98" s="28"/>
      <c r="G98" s="12"/>
    </row>
    <row r="99" spans="1:23" ht="15" thickBot="1">
      <c r="A99" s="55"/>
      <c r="B99" s="26" t="s">
        <v>20</v>
      </c>
      <c r="C99" s="28">
        <v>71</v>
      </c>
      <c r="D99" s="28">
        <v>57</v>
      </c>
      <c r="E99" s="28"/>
    </row>
    <row r="100" spans="1:23">
      <c r="B100" s="57" t="s">
        <v>208</v>
      </c>
      <c r="C100" s="15"/>
      <c r="D100" s="15"/>
      <c r="E100" s="15"/>
      <c r="F100" s="15"/>
      <c r="G100" s="124"/>
    </row>
    <row r="101" spans="1:23">
      <c r="J101" s="21"/>
      <c r="K101" s="21"/>
      <c r="L101" s="21"/>
    </row>
    <row r="102" spans="1:23" ht="25.5">
      <c r="B102" s="22" t="s">
        <v>161</v>
      </c>
      <c r="C102" s="22" t="s">
        <v>11</v>
      </c>
      <c r="D102" s="22" t="s">
        <v>0</v>
      </c>
      <c r="E102" s="22" t="s">
        <v>99</v>
      </c>
      <c r="F102" s="22" t="s">
        <v>151</v>
      </c>
      <c r="G102" s="22" t="s">
        <v>139</v>
      </c>
    </row>
    <row r="103" spans="1:23" ht="15" thickBot="1">
      <c r="A103" s="43"/>
      <c r="B103" s="25" t="s">
        <v>2</v>
      </c>
      <c r="C103" s="48">
        <v>39863.79</v>
      </c>
      <c r="D103" s="48">
        <v>20387.46</v>
      </c>
      <c r="E103" s="27"/>
      <c r="F103" s="48">
        <v>163.05000000000001</v>
      </c>
      <c r="G103" s="49">
        <f>SUM(C103:F103)</f>
        <v>60414.3</v>
      </c>
    </row>
    <row r="104" spans="1:23" ht="15" thickBot="1">
      <c r="A104" s="55"/>
      <c r="B104" s="26" t="s">
        <v>3</v>
      </c>
      <c r="C104" s="28">
        <v>509</v>
      </c>
      <c r="D104" s="28">
        <v>57</v>
      </c>
      <c r="E104" s="28"/>
      <c r="F104" s="28">
        <v>1</v>
      </c>
      <c r="J104" s="20"/>
    </row>
    <row r="105" spans="1:23" ht="15" thickBot="1">
      <c r="A105" s="55"/>
      <c r="B105" s="26" t="s">
        <v>296</v>
      </c>
      <c r="C105" s="27"/>
      <c r="D105" s="27">
        <v>206538</v>
      </c>
      <c r="E105" s="27"/>
      <c r="F105" s="23"/>
      <c r="G105" s="12"/>
    </row>
    <row r="106" spans="1:23" ht="14.25" customHeight="1" thickBot="1">
      <c r="A106" s="55"/>
      <c r="B106" s="26" t="s">
        <v>19</v>
      </c>
      <c r="C106" s="28">
        <v>0</v>
      </c>
      <c r="D106" s="28">
        <v>0</v>
      </c>
      <c r="E106" s="28"/>
      <c r="G106" s="12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</row>
    <row r="107" spans="1:23" ht="15" thickBot="1">
      <c r="A107" s="55"/>
      <c r="B107" s="26" t="s">
        <v>20</v>
      </c>
      <c r="C107" s="28">
        <v>22</v>
      </c>
      <c r="D107" s="28">
        <v>11</v>
      </c>
      <c r="E107" s="28"/>
      <c r="J107" s="20"/>
    </row>
    <row r="108" spans="1:23">
      <c r="B108" s="57"/>
    </row>
    <row r="109" spans="1:23">
      <c r="B109" s="56"/>
      <c r="E109" s="20"/>
    </row>
    <row r="110" spans="1:23">
      <c r="B110" s="16"/>
      <c r="C110" s="18"/>
      <c r="D110" s="17"/>
      <c r="E110" s="17"/>
      <c r="F110" s="17"/>
    </row>
    <row r="111" spans="1:23" ht="15" customHeight="1">
      <c r="A111" s="83"/>
      <c r="B111" s="162" t="s">
        <v>138</v>
      </c>
      <c r="C111" s="162"/>
      <c r="D111" s="162"/>
      <c r="E111" s="162"/>
      <c r="F111" s="162"/>
      <c r="G111" s="162"/>
      <c r="H111" s="163"/>
    </row>
    <row r="112" spans="1:23">
      <c r="A112" s="84"/>
      <c r="B112" s="164"/>
      <c r="C112" s="164"/>
      <c r="D112" s="164"/>
      <c r="E112" s="164"/>
      <c r="F112" s="164"/>
      <c r="G112" s="164"/>
      <c r="H112" s="165"/>
    </row>
    <row r="113" spans="1:23" s="101" customFormat="1">
      <c r="A113" s="98"/>
      <c r="B113" s="99"/>
      <c r="C113" s="100"/>
      <c r="D113" s="100"/>
      <c r="E113" s="10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5.5">
      <c r="B114" s="22" t="s">
        <v>172</v>
      </c>
      <c r="C114" s="22" t="s">
        <v>11</v>
      </c>
      <c r="D114" s="22" t="s">
        <v>0</v>
      </c>
      <c r="E114" s="22" t="s">
        <v>99</v>
      </c>
      <c r="F114" s="22" t="s">
        <v>151</v>
      </c>
      <c r="G114" s="22" t="s">
        <v>1</v>
      </c>
      <c r="J114" s="20"/>
    </row>
    <row r="115" spans="1:23" ht="15" thickBot="1">
      <c r="A115" s="43"/>
      <c r="B115" s="25" t="s">
        <v>46</v>
      </c>
      <c r="C115" s="48"/>
      <c r="D115" s="48">
        <v>80440.5</v>
      </c>
      <c r="E115" s="48"/>
      <c r="F115" s="48"/>
      <c r="G115" s="49">
        <f>SUM(C115:F115)</f>
        <v>80440.5</v>
      </c>
      <c r="H115" s="12"/>
      <c r="I115" s="12"/>
    </row>
    <row r="116" spans="1:23" ht="15" thickBot="1">
      <c r="A116" s="55"/>
      <c r="B116" s="26" t="s">
        <v>3</v>
      </c>
      <c r="C116" s="28"/>
      <c r="D116" s="28">
        <v>1535</v>
      </c>
      <c r="E116" s="28"/>
      <c r="F116" s="28"/>
    </row>
    <row r="117" spans="1:23" ht="15" thickBot="1">
      <c r="A117" s="55"/>
      <c r="B117" s="26" t="s">
        <v>67</v>
      </c>
      <c r="C117" s="27"/>
      <c r="D117" s="27">
        <v>6853</v>
      </c>
      <c r="E117" s="27"/>
      <c r="F117" s="23"/>
      <c r="G117" s="12"/>
    </row>
    <row r="118" spans="1:23" ht="15" thickBot="1">
      <c r="A118" s="55"/>
      <c r="B118" s="26" t="s">
        <v>19</v>
      </c>
      <c r="C118" s="28"/>
      <c r="D118" s="28">
        <v>6571</v>
      </c>
      <c r="E118" s="28"/>
    </row>
    <row r="119" spans="1:23" ht="15" thickBot="1">
      <c r="A119" s="55"/>
      <c r="B119" s="26" t="s">
        <v>20</v>
      </c>
      <c r="C119" s="28"/>
      <c r="D119" s="28">
        <v>40</v>
      </c>
      <c r="E119" s="28"/>
    </row>
    <row r="121" spans="1:23" ht="25.5">
      <c r="B121" s="22" t="s">
        <v>250</v>
      </c>
      <c r="C121" s="22" t="s">
        <v>11</v>
      </c>
      <c r="D121" s="22" t="s">
        <v>0</v>
      </c>
      <c r="E121" s="22" t="s">
        <v>99</v>
      </c>
      <c r="F121" s="22" t="s">
        <v>151</v>
      </c>
      <c r="G121" s="22" t="s">
        <v>196</v>
      </c>
    </row>
    <row r="122" spans="1:23" ht="15" thickBot="1">
      <c r="A122" s="43"/>
      <c r="B122" s="25" t="s">
        <v>2</v>
      </c>
      <c r="C122" s="48">
        <v>191629.34299999999</v>
      </c>
      <c r="D122" s="48">
        <v>76883.399999999994</v>
      </c>
      <c r="E122" s="48"/>
      <c r="F122" s="48">
        <v>3188.23</v>
      </c>
      <c r="G122" s="49">
        <v>268512.74</v>
      </c>
    </row>
    <row r="123" spans="1:23" ht="15" thickBot="1">
      <c r="A123" s="55"/>
      <c r="B123" s="26" t="s">
        <v>3</v>
      </c>
      <c r="C123" s="28">
        <v>1648</v>
      </c>
      <c r="D123" s="28">
        <v>268</v>
      </c>
      <c r="E123" s="28"/>
      <c r="F123" s="28">
        <v>29</v>
      </c>
    </row>
    <row r="124" spans="1:23" ht="15" thickBot="1">
      <c r="A124" s="55"/>
      <c r="B124" s="26" t="s">
        <v>67</v>
      </c>
      <c r="C124" s="27"/>
      <c r="D124" s="27">
        <v>4198</v>
      </c>
      <c r="E124" s="27"/>
      <c r="F124" s="23"/>
    </row>
    <row r="125" spans="1:23" ht="15" thickBot="1">
      <c r="A125" s="55"/>
      <c r="B125" s="26" t="s">
        <v>19</v>
      </c>
      <c r="C125" s="28">
        <v>0</v>
      </c>
      <c r="D125" s="28"/>
      <c r="E125" s="28"/>
    </row>
    <row r="126" spans="1:23" ht="15" thickBot="1">
      <c r="A126" s="55"/>
      <c r="B126" s="26" t="s">
        <v>20</v>
      </c>
      <c r="C126" s="28">
        <v>34</v>
      </c>
      <c r="D126" s="28"/>
      <c r="E126" s="28"/>
    </row>
    <row r="127" spans="1:23">
      <c r="B127" s="56" t="s">
        <v>245</v>
      </c>
      <c r="E127" s="20"/>
    </row>
    <row r="129" spans="1:15" ht="25.5">
      <c r="B129" s="22" t="s">
        <v>247</v>
      </c>
      <c r="C129" s="22" t="s">
        <v>11</v>
      </c>
      <c r="D129" s="22" t="s">
        <v>0</v>
      </c>
      <c r="E129" s="22" t="s">
        <v>99</v>
      </c>
      <c r="F129" s="22" t="s">
        <v>151</v>
      </c>
      <c r="G129" s="22" t="s">
        <v>1</v>
      </c>
    </row>
    <row r="130" spans="1:15" ht="15" thickBot="1">
      <c r="A130" s="43"/>
      <c r="B130" s="25" t="s">
        <v>147</v>
      </c>
      <c r="C130" s="48"/>
      <c r="D130" s="48"/>
      <c r="E130" s="48"/>
      <c r="F130" s="48"/>
      <c r="G130" s="49">
        <v>116259.23</v>
      </c>
      <c r="J130" s="20"/>
    </row>
    <row r="131" spans="1:15" ht="15" thickBot="1">
      <c r="A131" s="55"/>
      <c r="B131" s="26" t="s">
        <v>3</v>
      </c>
      <c r="C131" s="28"/>
      <c r="D131" s="28"/>
      <c r="E131" s="28"/>
      <c r="F131" s="28"/>
      <c r="I131" s="12"/>
    </row>
    <row r="132" spans="1:15" ht="15" thickBot="1">
      <c r="A132" s="55"/>
      <c r="B132" s="26" t="s">
        <v>67</v>
      </c>
      <c r="C132" s="27"/>
      <c r="D132" s="27"/>
      <c r="E132" s="27"/>
      <c r="F132" s="23"/>
    </row>
    <row r="133" spans="1:15" ht="15" thickBot="1">
      <c r="A133" s="55"/>
      <c r="B133" s="26" t="s">
        <v>19</v>
      </c>
      <c r="C133" s="28"/>
      <c r="D133" s="28"/>
      <c r="E133" s="28"/>
    </row>
    <row r="134" spans="1:15" ht="15" thickBot="1">
      <c r="A134" s="55"/>
      <c r="B134" s="26" t="s">
        <v>20</v>
      </c>
      <c r="C134" s="28"/>
      <c r="D134" s="28"/>
      <c r="E134" s="28"/>
    </row>
    <row r="135" spans="1:15">
      <c r="B135" s="105" t="s">
        <v>148</v>
      </c>
      <c r="E135" s="20"/>
    </row>
    <row r="137" spans="1:15" ht="25.5">
      <c r="B137" s="22" t="s">
        <v>246</v>
      </c>
      <c r="C137" s="22" t="s">
        <v>11</v>
      </c>
      <c r="D137" s="22" t="s">
        <v>0</v>
      </c>
      <c r="E137" s="22" t="s">
        <v>99</v>
      </c>
      <c r="F137" s="22" t="s">
        <v>151</v>
      </c>
      <c r="G137" s="22" t="s">
        <v>1</v>
      </c>
    </row>
    <row r="138" spans="1:15" ht="15" thickBot="1">
      <c r="A138" s="43"/>
      <c r="B138" s="25" t="s">
        <v>2</v>
      </c>
      <c r="C138" s="48">
        <v>70773.38</v>
      </c>
      <c r="D138" s="48">
        <v>72614.52</v>
      </c>
      <c r="E138" s="48"/>
      <c r="F138" s="48">
        <v>1167.8399999999999</v>
      </c>
      <c r="G138" s="49">
        <v>143387.9</v>
      </c>
      <c r="I138" s="86" t="s">
        <v>137</v>
      </c>
      <c r="M138" s="86"/>
      <c r="N138" s="81"/>
      <c r="O138" s="81"/>
    </row>
    <row r="139" spans="1:15" ht="15" thickBot="1">
      <c r="A139" s="55"/>
      <c r="B139" s="26" t="s">
        <v>3</v>
      </c>
      <c r="C139" s="28">
        <v>1048</v>
      </c>
      <c r="D139" s="28">
        <v>353</v>
      </c>
      <c r="E139" s="28"/>
      <c r="F139" s="28">
        <v>29</v>
      </c>
      <c r="I139" s="86" t="s">
        <v>209</v>
      </c>
      <c r="M139" s="86"/>
      <c r="N139" s="81"/>
      <c r="O139" s="81"/>
    </row>
    <row r="140" spans="1:15" ht="15" thickBot="1">
      <c r="A140" s="55"/>
      <c r="B140" s="26" t="s">
        <v>67</v>
      </c>
      <c r="C140" s="27"/>
      <c r="D140" s="27">
        <v>3325</v>
      </c>
      <c r="E140" s="27"/>
      <c r="F140" s="23"/>
      <c r="I140" s="86" t="s">
        <v>210</v>
      </c>
      <c r="J140" s="86"/>
      <c r="K140" s="86"/>
      <c r="L140" s="86"/>
      <c r="M140" s="86"/>
      <c r="N140" s="81"/>
      <c r="O140" s="81"/>
    </row>
    <row r="141" spans="1:15" ht="15" thickBot="1">
      <c r="A141" s="55"/>
      <c r="B141" s="26" t="s">
        <v>19</v>
      </c>
      <c r="C141" s="28">
        <v>12</v>
      </c>
      <c r="D141" s="28">
        <v>76</v>
      </c>
      <c r="E141" s="28"/>
      <c r="I141" s="86"/>
      <c r="J141" s="86"/>
      <c r="K141" s="86"/>
      <c r="L141" s="86"/>
      <c r="M141" s="86"/>
      <c r="N141" s="81"/>
      <c r="O141" s="81"/>
    </row>
    <row r="142" spans="1:15" ht="15" thickBot="1">
      <c r="A142" s="55"/>
      <c r="B142" s="26" t="s">
        <v>20</v>
      </c>
      <c r="C142" s="28">
        <v>28</v>
      </c>
      <c r="D142" s="28">
        <v>22</v>
      </c>
      <c r="E142" s="28"/>
      <c r="I142" s="86"/>
      <c r="J142" s="86"/>
      <c r="K142" s="86"/>
      <c r="L142" s="86"/>
      <c r="M142" s="86"/>
      <c r="N142" s="81"/>
      <c r="O142" s="81"/>
    </row>
    <row r="143" spans="1:15">
      <c r="B143" s="57" t="s">
        <v>240</v>
      </c>
      <c r="I143" s="86"/>
      <c r="J143" s="86"/>
      <c r="K143" s="86"/>
      <c r="L143" s="86"/>
      <c r="M143" s="86"/>
      <c r="N143" s="81"/>
      <c r="O143" s="81"/>
    </row>
    <row r="144" spans="1:15">
      <c r="J144" s="86"/>
      <c r="K144" s="86"/>
      <c r="L144" s="86"/>
    </row>
    <row r="145" spans="1:12" ht="25.5">
      <c r="B145" s="22" t="s">
        <v>112</v>
      </c>
      <c r="C145" s="22" t="s">
        <v>11</v>
      </c>
      <c r="D145" s="22" t="s">
        <v>0</v>
      </c>
      <c r="E145" s="22" t="s">
        <v>99</v>
      </c>
      <c r="F145" s="22" t="s">
        <v>151</v>
      </c>
      <c r="G145" s="22" t="s">
        <v>1</v>
      </c>
      <c r="J145" s="86"/>
      <c r="K145" s="86"/>
      <c r="L145" s="86"/>
    </row>
    <row r="146" spans="1:12" ht="15" thickBot="1">
      <c r="A146" s="43"/>
      <c r="B146" s="25" t="s">
        <v>2</v>
      </c>
      <c r="C146" s="48">
        <v>22311.83</v>
      </c>
      <c r="D146" s="48">
        <v>6023.34</v>
      </c>
      <c r="E146" s="48"/>
      <c r="F146" s="48"/>
      <c r="G146" s="49">
        <f>SUM(C146:F146)</f>
        <v>28335.170000000002</v>
      </c>
    </row>
    <row r="147" spans="1:12" ht="15" thickBot="1">
      <c r="A147" s="55"/>
      <c r="B147" s="26" t="s">
        <v>3</v>
      </c>
      <c r="C147" s="28">
        <v>1335</v>
      </c>
      <c r="D147" s="28">
        <v>47</v>
      </c>
      <c r="E147" s="28"/>
      <c r="F147" s="28"/>
    </row>
    <row r="148" spans="1:12" ht="15" thickBot="1">
      <c r="A148" s="55"/>
      <c r="B148" s="26" t="s">
        <v>67</v>
      </c>
      <c r="C148" s="27"/>
      <c r="D148" s="27">
        <v>359</v>
      </c>
      <c r="E148" s="27"/>
      <c r="F148" s="23"/>
    </row>
    <row r="149" spans="1:12" ht="15" thickBot="1">
      <c r="A149" s="55"/>
      <c r="B149" s="26" t="s">
        <v>19</v>
      </c>
      <c r="C149" s="28">
        <v>1055</v>
      </c>
      <c r="D149" s="28">
        <v>19</v>
      </c>
      <c r="E149" s="28"/>
    </row>
    <row r="150" spans="1:12" ht="15" thickBot="1">
      <c r="A150" s="55"/>
      <c r="B150" s="26" t="s">
        <v>20</v>
      </c>
      <c r="C150" s="28">
        <v>8</v>
      </c>
      <c r="D150" s="28">
        <v>8</v>
      </c>
      <c r="E150" s="28"/>
    </row>
    <row r="152" spans="1:12" ht="25.5">
      <c r="B152" s="22" t="s">
        <v>111</v>
      </c>
      <c r="C152" s="22" t="s">
        <v>11</v>
      </c>
      <c r="D152" s="22" t="s">
        <v>0</v>
      </c>
      <c r="E152" s="22" t="s">
        <v>99</v>
      </c>
      <c r="F152" s="22" t="s">
        <v>151</v>
      </c>
      <c r="G152" s="22" t="s">
        <v>1</v>
      </c>
    </row>
    <row r="153" spans="1:12" ht="15" thickBot="1">
      <c r="A153" s="43"/>
      <c r="B153" s="25" t="s">
        <v>2</v>
      </c>
      <c r="C153" s="48">
        <v>10267.11</v>
      </c>
      <c r="D153" s="48">
        <v>45012.6</v>
      </c>
      <c r="E153" s="48">
        <v>160.93</v>
      </c>
      <c r="F153" s="48">
        <v>336.32</v>
      </c>
      <c r="G153" s="49">
        <f>+C153+D153+E153+F153</f>
        <v>55776.959999999999</v>
      </c>
    </row>
    <row r="154" spans="1:12" ht="15" thickBot="1">
      <c r="A154" s="55"/>
      <c r="B154" s="26" t="s">
        <v>3</v>
      </c>
      <c r="C154" s="28">
        <v>172</v>
      </c>
      <c r="D154" s="28">
        <v>214</v>
      </c>
      <c r="E154" s="28">
        <v>3</v>
      </c>
      <c r="F154" s="28">
        <v>5</v>
      </c>
    </row>
    <row r="155" spans="1:12" ht="15" thickBot="1">
      <c r="A155" s="55"/>
      <c r="B155" s="26" t="s">
        <v>67</v>
      </c>
      <c r="C155" s="27"/>
      <c r="D155" s="27">
        <v>4531</v>
      </c>
      <c r="E155" s="27"/>
      <c r="F155" s="23"/>
    </row>
    <row r="156" spans="1:12" ht="15" thickBot="1">
      <c r="A156" s="55"/>
      <c r="B156" s="26" t="s">
        <v>19</v>
      </c>
      <c r="C156" s="28">
        <v>172</v>
      </c>
      <c r="D156" s="28">
        <v>0</v>
      </c>
      <c r="E156" s="28">
        <v>3</v>
      </c>
    </row>
    <row r="157" spans="1:12" ht="15" thickBot="1">
      <c r="A157" s="55"/>
      <c r="B157" s="26" t="s">
        <v>20</v>
      </c>
      <c r="C157" s="28">
        <v>20</v>
      </c>
      <c r="D157" s="28">
        <v>20</v>
      </c>
      <c r="E157" s="28">
        <v>3</v>
      </c>
    </row>
    <row r="159" spans="1:12" ht="25.5">
      <c r="B159" s="22" t="s">
        <v>113</v>
      </c>
      <c r="C159" s="22" t="s">
        <v>11</v>
      </c>
      <c r="D159" s="22" t="s">
        <v>0</v>
      </c>
      <c r="E159" s="22" t="s">
        <v>99</v>
      </c>
      <c r="F159" s="22" t="s">
        <v>151</v>
      </c>
      <c r="G159" s="22" t="s">
        <v>196</v>
      </c>
    </row>
    <row r="160" spans="1:12" ht="15" thickBot="1">
      <c r="A160" s="43"/>
      <c r="B160" s="25" t="s">
        <v>2</v>
      </c>
      <c r="C160" s="48">
        <v>3374.61</v>
      </c>
      <c r="D160" s="48">
        <v>898.56</v>
      </c>
      <c r="E160" s="48"/>
      <c r="F160" s="48">
        <v>188.76</v>
      </c>
      <c r="G160" s="49">
        <v>4273.17</v>
      </c>
    </row>
    <row r="161" spans="1:9" ht="15" thickBot="1">
      <c r="A161" s="55"/>
      <c r="B161" s="26" t="s">
        <v>3</v>
      </c>
      <c r="C161" s="28">
        <v>846</v>
      </c>
      <c r="D161" s="28">
        <v>22</v>
      </c>
      <c r="E161" s="28"/>
      <c r="F161" s="28">
        <v>5</v>
      </c>
      <c r="I161" s="12"/>
    </row>
    <row r="162" spans="1:9" ht="15" thickBot="1">
      <c r="A162" s="55"/>
      <c r="B162" s="26" t="s">
        <v>67</v>
      </c>
      <c r="C162" s="27"/>
      <c r="D162" s="27">
        <v>78</v>
      </c>
      <c r="E162" s="27"/>
      <c r="F162" s="23"/>
    </row>
    <row r="163" spans="1:9" ht="15" thickBot="1">
      <c r="A163" s="55"/>
      <c r="B163" s="26" t="s">
        <v>19</v>
      </c>
      <c r="C163" s="28">
        <v>819</v>
      </c>
      <c r="D163" s="28">
        <v>32</v>
      </c>
      <c r="E163" s="28"/>
    </row>
    <row r="164" spans="1:9" ht="15" thickBot="1">
      <c r="A164" s="55"/>
      <c r="B164" s="26" t="s">
        <v>20</v>
      </c>
      <c r="C164" s="28">
        <v>7</v>
      </c>
      <c r="D164" s="28">
        <v>4</v>
      </c>
      <c r="E164" s="28"/>
    </row>
    <row r="165" spans="1:9">
      <c r="B165" s="57" t="s">
        <v>240</v>
      </c>
    </row>
    <row r="167" spans="1:9" ht="25.5">
      <c r="B167" s="22" t="s">
        <v>114</v>
      </c>
      <c r="C167" s="22" t="s">
        <v>11</v>
      </c>
      <c r="D167" s="22" t="s">
        <v>0</v>
      </c>
      <c r="E167" s="22" t="s">
        <v>99</v>
      </c>
      <c r="F167" s="22" t="s">
        <v>90</v>
      </c>
      <c r="G167" s="22" t="s">
        <v>196</v>
      </c>
    </row>
    <row r="168" spans="1:9" ht="15" thickBot="1">
      <c r="A168" s="43"/>
      <c r="B168" s="25" t="s">
        <v>2</v>
      </c>
      <c r="C168" s="48">
        <v>414596.92</v>
      </c>
      <c r="D168" s="48">
        <v>34416</v>
      </c>
      <c r="E168" s="48"/>
      <c r="F168" s="48">
        <v>2201.56</v>
      </c>
      <c r="G168" s="49">
        <v>449012.92</v>
      </c>
    </row>
    <row r="169" spans="1:9" ht="15" thickBot="1">
      <c r="A169" s="55"/>
      <c r="B169" s="26" t="s">
        <v>3</v>
      </c>
      <c r="C169" s="28">
        <v>4181</v>
      </c>
      <c r="D169" s="28">
        <v>174</v>
      </c>
      <c r="E169" s="28"/>
      <c r="F169" s="28">
        <v>35</v>
      </c>
    </row>
    <row r="170" spans="1:9" ht="15" thickBot="1">
      <c r="A170" s="55"/>
      <c r="B170" s="26" t="s">
        <v>67</v>
      </c>
      <c r="C170" s="27"/>
      <c r="D170" s="27">
        <v>1915</v>
      </c>
      <c r="E170" s="27"/>
      <c r="F170" s="23"/>
    </row>
    <row r="171" spans="1:9" ht="15" thickBot="1">
      <c r="A171" s="55"/>
      <c r="B171" s="26" t="s">
        <v>19</v>
      </c>
      <c r="C171" s="28"/>
      <c r="D171" s="28"/>
      <c r="E171" s="28"/>
    </row>
    <row r="172" spans="1:9" ht="15" thickBot="1">
      <c r="A172" s="55"/>
      <c r="B172" s="26" t="s">
        <v>20</v>
      </c>
      <c r="C172" s="28">
        <v>32</v>
      </c>
      <c r="D172" s="28">
        <v>18</v>
      </c>
      <c r="E172" s="28"/>
    </row>
    <row r="173" spans="1:9">
      <c r="B173" s="56" t="s">
        <v>197</v>
      </c>
      <c r="E173" s="20"/>
    </row>
    <row r="175" spans="1:9" ht="25.5">
      <c r="B175" s="22" t="s">
        <v>241</v>
      </c>
      <c r="C175" s="22" t="s">
        <v>11</v>
      </c>
      <c r="D175" s="22" t="s">
        <v>0</v>
      </c>
      <c r="E175" s="22" t="s">
        <v>99</v>
      </c>
      <c r="F175" s="22" t="s">
        <v>151</v>
      </c>
      <c r="G175" s="22" t="s">
        <v>1</v>
      </c>
    </row>
    <row r="176" spans="1:9" ht="15" thickBot="1">
      <c r="A176" s="43"/>
      <c r="B176" s="25" t="s">
        <v>2</v>
      </c>
      <c r="C176" s="48">
        <v>442281.6</v>
      </c>
      <c r="D176" s="48">
        <v>806129</v>
      </c>
      <c r="E176" s="48"/>
      <c r="F176" s="48"/>
      <c r="G176" s="49">
        <f>SUM(C176:F176)</f>
        <v>1248410.6000000001</v>
      </c>
    </row>
    <row r="177" spans="1:6" ht="15" thickBot="1">
      <c r="A177" s="55"/>
      <c r="B177" s="26" t="s">
        <v>3</v>
      </c>
      <c r="C177" s="28">
        <v>2123</v>
      </c>
      <c r="D177" s="28">
        <v>1200</v>
      </c>
      <c r="E177" s="28"/>
      <c r="F177" s="28"/>
    </row>
    <row r="178" spans="1:6" ht="15" thickBot="1">
      <c r="A178" s="55"/>
      <c r="B178" s="26" t="s">
        <v>67</v>
      </c>
      <c r="C178" s="27"/>
      <c r="D178" s="27">
        <v>27797</v>
      </c>
      <c r="E178" s="27"/>
      <c r="F178" s="23"/>
    </row>
    <row r="179" spans="1:6" ht="15" thickBot="1">
      <c r="A179" s="55"/>
      <c r="B179" s="26" t="s">
        <v>19</v>
      </c>
      <c r="C179" s="28">
        <v>2123</v>
      </c>
      <c r="D179" s="27">
        <v>27797</v>
      </c>
      <c r="E179" s="28"/>
    </row>
    <row r="180" spans="1:6" ht="15" thickBot="1">
      <c r="A180" s="55"/>
      <c r="B180" s="26" t="s">
        <v>20</v>
      </c>
      <c r="C180" s="28">
        <v>49</v>
      </c>
      <c r="D180" s="28">
        <v>40</v>
      </c>
      <c r="E180" s="28"/>
    </row>
  </sheetData>
  <mergeCells count="5">
    <mergeCell ref="J9:L9"/>
    <mergeCell ref="B111:H112"/>
    <mergeCell ref="B9:H9"/>
    <mergeCell ref="B91:G91"/>
    <mergeCell ref="B56:G56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9:CL138"/>
  <sheetViews>
    <sheetView topLeftCell="V10" zoomScale="87" zoomScaleNormal="87" workbookViewId="0">
      <selection activeCell="AH19" sqref="AH19"/>
    </sheetView>
  </sheetViews>
  <sheetFormatPr baseColWidth="10" defaultColWidth="11.42578125" defaultRowHeight="15"/>
  <cols>
    <col min="1" max="1" width="11.42578125" style="1"/>
    <col min="2" max="2" width="21.42578125" style="1" bestFit="1" customWidth="1"/>
    <col min="3" max="4" width="12.7109375" style="1" customWidth="1"/>
    <col min="5" max="5" width="3.7109375" style="1" customWidth="1"/>
    <col min="6" max="6" width="18.42578125" style="1" bestFit="1" customWidth="1"/>
    <col min="7" max="8" width="12.7109375" style="1" customWidth="1"/>
    <col min="9" max="9" width="3.7109375" style="1" customWidth="1"/>
    <col min="10" max="12" width="12.7109375" style="1" customWidth="1"/>
    <col min="13" max="13" width="3.7109375" style="1" customWidth="1"/>
    <col min="14" max="16" width="12.7109375" style="1" customWidth="1"/>
    <col min="17" max="17" width="3.7109375" style="1" customWidth="1"/>
    <col min="18" max="20" width="12.7109375" style="1" customWidth="1"/>
    <col min="21" max="21" width="3.7109375" style="1" customWidth="1"/>
    <col min="22" max="24" width="12.7109375" style="1" customWidth="1"/>
    <col min="25" max="25" width="4.28515625" style="1" customWidth="1"/>
    <col min="26" max="26" width="20.28515625" style="1" bestFit="1" customWidth="1"/>
    <col min="27" max="28" width="12.7109375" style="1" customWidth="1"/>
    <col min="29" max="29" width="3.7109375" style="1" customWidth="1"/>
    <col min="30" max="30" width="23.85546875" style="1" customWidth="1"/>
    <col min="31" max="32" width="12.7109375" style="1" customWidth="1"/>
    <col min="33" max="33" width="3.7109375" style="1" customWidth="1"/>
    <col min="34" max="34" width="18.7109375" style="1" bestFit="1" customWidth="1"/>
    <col min="35" max="36" width="12.7109375" style="1" customWidth="1"/>
    <col min="37" max="37" width="4.5703125" style="1" customWidth="1"/>
    <col min="38" max="38" width="13.42578125" style="1" customWidth="1"/>
    <col min="39" max="40" width="12.7109375" style="1" customWidth="1"/>
    <col min="41" max="41" width="3.7109375" style="1" customWidth="1"/>
    <col min="42" max="42" width="15.42578125" style="1" bestFit="1" customWidth="1"/>
    <col min="43" max="44" width="12.7109375" style="1" customWidth="1"/>
    <col min="45" max="45" width="6" style="1" customWidth="1"/>
    <col min="46" max="46" width="14.5703125" style="6" customWidth="1"/>
    <col min="47" max="47" width="10.7109375" style="6" bestFit="1" customWidth="1"/>
    <col min="48" max="48" width="11.85546875" style="6" customWidth="1"/>
    <col min="49" max="49" width="6" style="1" customWidth="1"/>
    <col min="50" max="50" width="2.7109375" style="1" customWidth="1"/>
    <col min="51" max="51" width="19" style="1" bestFit="1" customWidth="1"/>
    <col min="52" max="53" width="12.7109375" style="1" customWidth="1"/>
    <col min="54" max="54" width="2.7109375" style="1" customWidth="1"/>
    <col min="55" max="55" width="19.42578125" style="1" bestFit="1" customWidth="1"/>
    <col min="56" max="57" width="12.7109375" style="1" customWidth="1"/>
    <col min="58" max="58" width="2.7109375" style="1" customWidth="1"/>
    <col min="59" max="61" width="12.7109375" style="1" customWidth="1"/>
    <col min="62" max="62" width="2.7109375" style="1" customWidth="1"/>
    <col min="63" max="63" width="17.7109375" style="1" bestFit="1" customWidth="1"/>
    <col min="64" max="65" width="12.7109375" style="1" customWidth="1"/>
    <col min="66" max="66" width="2.7109375" style="1" customWidth="1"/>
    <col min="67" max="67" width="20.7109375" style="1" bestFit="1" customWidth="1"/>
    <col min="68" max="69" width="12.7109375" style="1" customWidth="1"/>
    <col min="70" max="70" width="2.7109375" style="1" customWidth="1"/>
    <col min="71" max="71" width="25.28515625" style="1" bestFit="1" customWidth="1"/>
    <col min="72" max="73" width="12.7109375" style="1" customWidth="1"/>
    <col min="74" max="74" width="2.7109375" style="1" customWidth="1"/>
    <col min="75" max="75" width="30.85546875" style="1" bestFit="1" customWidth="1"/>
    <col min="76" max="77" width="12.7109375" style="1" customWidth="1"/>
    <col min="78" max="78" width="2.7109375" style="1" customWidth="1"/>
    <col min="79" max="79" width="13" style="1" customWidth="1"/>
    <col min="80" max="81" width="12.7109375" style="1" customWidth="1"/>
    <col min="82" max="82" width="2.7109375" style="1" customWidth="1"/>
    <col min="83" max="83" width="25.28515625" style="1" customWidth="1"/>
    <col min="84" max="85" width="12.7109375" style="1" customWidth="1"/>
    <col min="86" max="86" width="3.28515625" style="1" customWidth="1"/>
    <col min="87" max="16384" width="11.42578125" style="1"/>
  </cols>
  <sheetData>
    <row r="9" spans="1:90" ht="15.75" thickBo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51"/>
      <c r="AU9" s="51"/>
      <c r="AV9" s="51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</row>
    <row r="10" spans="1:90" ht="33.75" customHeight="1" thickBot="1">
      <c r="A10" s="52"/>
      <c r="B10" s="145" t="s">
        <v>146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7"/>
      <c r="AW10" s="54"/>
      <c r="AX10" s="107"/>
      <c r="AY10" s="154" t="s">
        <v>138</v>
      </c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6"/>
      <c r="CL10" s="53"/>
    </row>
    <row r="11" spans="1:90" ht="14.25" hidden="1">
      <c r="A11" s="5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3"/>
      <c r="AT11" s="85"/>
      <c r="AU11" s="85"/>
      <c r="AV11" s="85"/>
      <c r="AW11" s="5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</row>
    <row r="12" spans="1:90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90" ht="15" customHeight="1">
      <c r="B13" s="144" t="s">
        <v>97</v>
      </c>
      <c r="C13" s="144"/>
      <c r="D13" s="144"/>
      <c r="E13" s="117"/>
      <c r="F13" s="144" t="s">
        <v>4</v>
      </c>
      <c r="G13" s="144"/>
      <c r="H13" s="144"/>
      <c r="I13" s="117"/>
      <c r="J13" s="144" t="s">
        <v>122</v>
      </c>
      <c r="K13" s="144"/>
      <c r="L13" s="144"/>
      <c r="M13" s="117"/>
      <c r="N13" s="144" t="s">
        <v>49</v>
      </c>
      <c r="O13" s="144"/>
      <c r="P13" s="144"/>
      <c r="Q13" s="117"/>
      <c r="R13" s="144" t="s">
        <v>48</v>
      </c>
      <c r="S13" s="144"/>
      <c r="T13" s="144"/>
      <c r="U13" s="117"/>
      <c r="V13" s="144" t="s">
        <v>27</v>
      </c>
      <c r="W13" s="144"/>
      <c r="X13" s="144"/>
      <c r="Y13" s="117"/>
      <c r="Z13" s="144" t="s">
        <v>47</v>
      </c>
      <c r="AA13" s="144"/>
      <c r="AB13" s="144"/>
      <c r="AC13" s="117"/>
      <c r="AD13" s="148" t="s">
        <v>32</v>
      </c>
      <c r="AE13" s="188"/>
      <c r="AF13" s="189"/>
      <c r="AG13" s="117"/>
      <c r="AH13" s="144" t="s">
        <v>33</v>
      </c>
      <c r="AI13" s="144"/>
      <c r="AJ13" s="144"/>
      <c r="AK13" s="117"/>
      <c r="AL13" s="144" t="s">
        <v>226</v>
      </c>
      <c r="AM13" s="144"/>
      <c r="AN13" s="144"/>
      <c r="AO13" s="117"/>
      <c r="AP13" s="144" t="s">
        <v>98</v>
      </c>
      <c r="AQ13" s="144"/>
      <c r="AR13" s="144"/>
      <c r="AS13" s="117"/>
      <c r="AT13" s="144" t="s">
        <v>187</v>
      </c>
      <c r="AU13" s="144"/>
      <c r="AV13" s="144"/>
      <c r="AW13" s="117"/>
      <c r="AX13" s="117"/>
      <c r="AY13" s="144" t="s">
        <v>172</v>
      </c>
      <c r="AZ13" s="144"/>
      <c r="BA13" s="144"/>
      <c r="BB13" s="117"/>
      <c r="BC13" s="148" t="s">
        <v>253</v>
      </c>
      <c r="BD13" s="149"/>
      <c r="BE13" s="149"/>
      <c r="BF13" s="117"/>
      <c r="BG13" s="144" t="s">
        <v>254</v>
      </c>
      <c r="BH13" s="144"/>
      <c r="BI13" s="144"/>
      <c r="BJ13" s="117"/>
      <c r="BK13" s="144" t="s">
        <v>255</v>
      </c>
      <c r="BL13" s="144"/>
      <c r="BM13" s="144"/>
      <c r="BN13" s="117"/>
      <c r="BO13" s="144" t="s">
        <v>112</v>
      </c>
      <c r="BP13" s="144"/>
      <c r="BQ13" s="144"/>
      <c r="BR13" s="117"/>
      <c r="BS13" s="144" t="s">
        <v>111</v>
      </c>
      <c r="BT13" s="144"/>
      <c r="BU13" s="144"/>
      <c r="BV13" s="117"/>
      <c r="BW13" s="148" t="s">
        <v>113</v>
      </c>
      <c r="BX13" s="149"/>
      <c r="BY13" s="184"/>
      <c r="BZ13" s="117"/>
      <c r="CA13" s="144" t="s">
        <v>114</v>
      </c>
      <c r="CB13" s="144"/>
      <c r="CC13" s="144"/>
      <c r="CD13" s="117"/>
      <c r="CE13" s="144" t="s">
        <v>242</v>
      </c>
      <c r="CF13" s="144"/>
      <c r="CG13" s="144"/>
      <c r="CH13" s="117"/>
    </row>
    <row r="14" spans="1:90" ht="15" customHeight="1">
      <c r="B14" s="144"/>
      <c r="C14" s="144"/>
      <c r="D14" s="144"/>
      <c r="E14" s="117"/>
      <c r="F14" s="144"/>
      <c r="G14" s="144"/>
      <c r="H14" s="144"/>
      <c r="I14" s="117"/>
      <c r="J14" s="144"/>
      <c r="K14" s="144"/>
      <c r="L14" s="144"/>
      <c r="M14" s="117"/>
      <c r="N14" s="144"/>
      <c r="O14" s="144"/>
      <c r="P14" s="144"/>
      <c r="Q14" s="117"/>
      <c r="R14" s="144"/>
      <c r="S14" s="144"/>
      <c r="T14" s="144"/>
      <c r="U14" s="117"/>
      <c r="V14" s="144"/>
      <c r="W14" s="144"/>
      <c r="X14" s="144"/>
      <c r="Y14" s="117"/>
      <c r="Z14" s="144"/>
      <c r="AA14" s="144"/>
      <c r="AB14" s="144"/>
      <c r="AC14" s="117"/>
      <c r="AD14" s="190"/>
      <c r="AE14" s="191"/>
      <c r="AF14" s="192"/>
      <c r="AG14" s="117"/>
      <c r="AH14" s="144"/>
      <c r="AI14" s="144"/>
      <c r="AJ14" s="144"/>
      <c r="AK14" s="117"/>
      <c r="AL14" s="144"/>
      <c r="AM14" s="144"/>
      <c r="AN14" s="144"/>
      <c r="AO14" s="117"/>
      <c r="AP14" s="144"/>
      <c r="AQ14" s="144"/>
      <c r="AR14" s="144"/>
      <c r="AS14" s="117"/>
      <c r="AT14" s="144"/>
      <c r="AU14" s="144"/>
      <c r="AV14" s="144"/>
      <c r="AW14" s="117"/>
      <c r="AX14" s="117"/>
      <c r="AY14" s="144"/>
      <c r="AZ14" s="144"/>
      <c r="BA14" s="144"/>
      <c r="BB14" s="117"/>
      <c r="BC14" s="185"/>
      <c r="BD14" s="186"/>
      <c r="BE14" s="186"/>
      <c r="BF14" s="117"/>
      <c r="BG14" s="144"/>
      <c r="BH14" s="144"/>
      <c r="BI14" s="144"/>
      <c r="BJ14" s="117"/>
      <c r="BK14" s="144"/>
      <c r="BL14" s="144"/>
      <c r="BM14" s="144"/>
      <c r="BN14" s="117"/>
      <c r="BO14" s="144"/>
      <c r="BP14" s="144"/>
      <c r="BQ14" s="144"/>
      <c r="BR14" s="117"/>
      <c r="BS14" s="144"/>
      <c r="BT14" s="144"/>
      <c r="BU14" s="144"/>
      <c r="BV14" s="117"/>
      <c r="BW14" s="185"/>
      <c r="BX14" s="186"/>
      <c r="BY14" s="187"/>
      <c r="BZ14" s="117"/>
      <c r="CA14" s="144"/>
      <c r="CB14" s="144"/>
      <c r="CC14" s="144"/>
      <c r="CD14" s="117"/>
      <c r="CE14" s="144"/>
      <c r="CF14" s="144"/>
      <c r="CG14" s="144"/>
      <c r="CH14" s="117"/>
    </row>
    <row r="15" spans="1:90" ht="8.25" customHeight="1">
      <c r="Y15" s="117"/>
    </row>
    <row r="16" spans="1:90" ht="45" customHeight="1" thickBot="1">
      <c r="B16" s="22" t="s">
        <v>94</v>
      </c>
      <c r="C16" s="22" t="s">
        <v>91</v>
      </c>
      <c r="D16" s="22" t="s">
        <v>3</v>
      </c>
      <c r="F16" s="22" t="s">
        <v>94</v>
      </c>
      <c r="G16" s="22" t="s">
        <v>168</v>
      </c>
      <c r="H16" s="22" t="s">
        <v>3</v>
      </c>
      <c r="J16" s="22" t="s">
        <v>94</v>
      </c>
      <c r="K16" s="22" t="s">
        <v>212</v>
      </c>
      <c r="L16" s="22" t="s">
        <v>3</v>
      </c>
      <c r="N16" s="22" t="s">
        <v>94</v>
      </c>
      <c r="O16" s="22" t="s">
        <v>212</v>
      </c>
      <c r="P16" s="22" t="s">
        <v>3</v>
      </c>
      <c r="R16" s="22" t="s">
        <v>94</v>
      </c>
      <c r="S16" s="22" t="s">
        <v>91</v>
      </c>
      <c r="T16" s="22" t="s">
        <v>95</v>
      </c>
      <c r="V16" s="22" t="s">
        <v>94</v>
      </c>
      <c r="W16" s="22" t="s">
        <v>91</v>
      </c>
      <c r="X16" s="22" t="s">
        <v>95</v>
      </c>
      <c r="Y16" s="117"/>
      <c r="Z16" s="22" t="s">
        <v>94</v>
      </c>
      <c r="AA16" s="22" t="s">
        <v>91</v>
      </c>
      <c r="AB16" s="22" t="s">
        <v>3</v>
      </c>
      <c r="AD16" s="22" t="s">
        <v>94</v>
      </c>
      <c r="AE16" s="22" t="s">
        <v>91</v>
      </c>
      <c r="AF16" s="22" t="s">
        <v>3</v>
      </c>
      <c r="AH16" s="22" t="s">
        <v>94</v>
      </c>
      <c r="AI16" s="22" t="s">
        <v>168</v>
      </c>
      <c r="AJ16" s="22" t="s">
        <v>3</v>
      </c>
      <c r="AK16" s="19"/>
      <c r="AL16" s="22" t="s">
        <v>94</v>
      </c>
      <c r="AM16" s="22" t="s">
        <v>212</v>
      </c>
      <c r="AN16" s="22" t="s">
        <v>3</v>
      </c>
      <c r="AP16" s="22" t="s">
        <v>59</v>
      </c>
      <c r="AQ16" s="22" t="s">
        <v>91</v>
      </c>
      <c r="AR16" s="22" t="s">
        <v>3</v>
      </c>
      <c r="AT16" s="22" t="s">
        <v>94</v>
      </c>
      <c r="AU16" s="22" t="s">
        <v>91</v>
      </c>
      <c r="AV16" s="22" t="s">
        <v>124</v>
      </c>
      <c r="AY16" s="22" t="s">
        <v>94</v>
      </c>
      <c r="AZ16" s="22" t="s">
        <v>91</v>
      </c>
      <c r="BA16" s="22" t="s">
        <v>3</v>
      </c>
      <c r="BC16" s="22" t="s">
        <v>94</v>
      </c>
      <c r="BD16" s="22" t="s">
        <v>91</v>
      </c>
      <c r="BE16" s="22" t="s">
        <v>3</v>
      </c>
      <c r="BG16" s="22" t="s">
        <v>184</v>
      </c>
      <c r="BH16" s="22" t="s">
        <v>91</v>
      </c>
      <c r="BI16" s="22" t="s">
        <v>3</v>
      </c>
      <c r="BK16" s="22" t="s">
        <v>94</v>
      </c>
      <c r="BL16" s="22" t="s">
        <v>91</v>
      </c>
      <c r="BM16" s="22" t="s">
        <v>3</v>
      </c>
      <c r="BO16" s="22" t="s">
        <v>94</v>
      </c>
      <c r="BP16" s="22" t="s">
        <v>91</v>
      </c>
      <c r="BQ16" s="22" t="s">
        <v>3</v>
      </c>
      <c r="BS16" s="22" t="s">
        <v>94</v>
      </c>
      <c r="BT16" s="22" t="s">
        <v>91</v>
      </c>
      <c r="BU16" s="22" t="s">
        <v>3</v>
      </c>
      <c r="BW16" s="22" t="s">
        <v>94</v>
      </c>
      <c r="BX16" s="22" t="s">
        <v>91</v>
      </c>
      <c r="BY16" s="22" t="s">
        <v>3</v>
      </c>
      <c r="CA16" s="22" t="s">
        <v>94</v>
      </c>
      <c r="CB16" s="22" t="s">
        <v>91</v>
      </c>
      <c r="CC16" s="22" t="s">
        <v>3</v>
      </c>
      <c r="CE16" s="22" t="s">
        <v>94</v>
      </c>
      <c r="CF16" s="22" t="s">
        <v>91</v>
      </c>
      <c r="CG16" s="22" t="s">
        <v>3</v>
      </c>
    </row>
    <row r="17" spans="2:85" ht="14.1" customHeight="1" thickBot="1">
      <c r="B17" s="36" t="s">
        <v>29</v>
      </c>
      <c r="C17" s="62">
        <v>0</v>
      </c>
      <c r="D17" s="62">
        <v>0</v>
      </c>
      <c r="F17" s="36" t="s">
        <v>204</v>
      </c>
      <c r="G17" s="62"/>
      <c r="H17" s="40">
        <v>11</v>
      </c>
      <c r="J17" s="36" t="s">
        <v>12</v>
      </c>
      <c r="K17" s="62">
        <v>11725</v>
      </c>
      <c r="L17" s="40">
        <v>9</v>
      </c>
      <c r="N17" s="36" t="s">
        <v>17</v>
      </c>
      <c r="O17" s="62">
        <v>56700</v>
      </c>
      <c r="P17" s="40">
        <v>8</v>
      </c>
      <c r="R17" s="36" t="s">
        <v>162</v>
      </c>
      <c r="S17" s="62"/>
      <c r="T17" s="40">
        <v>37</v>
      </c>
      <c r="V17" s="36" t="s">
        <v>305</v>
      </c>
      <c r="W17" s="62"/>
      <c r="X17" s="40">
        <v>2352</v>
      </c>
      <c r="Y17" s="117"/>
      <c r="Z17" s="36" t="s">
        <v>29</v>
      </c>
      <c r="AA17" s="62">
        <v>595</v>
      </c>
      <c r="AB17" s="40">
        <v>1</v>
      </c>
      <c r="AD17" s="36" t="s">
        <v>12</v>
      </c>
      <c r="AE17" s="62">
        <v>71780</v>
      </c>
      <c r="AF17" s="40">
        <v>37</v>
      </c>
      <c r="AK17" s="19"/>
      <c r="AL17" s="36" t="s">
        <v>12</v>
      </c>
      <c r="AM17" s="62">
        <v>49704</v>
      </c>
      <c r="AN17" s="40">
        <v>26</v>
      </c>
      <c r="AP17" s="36" t="s">
        <v>12</v>
      </c>
      <c r="AQ17" s="62">
        <v>216</v>
      </c>
      <c r="AR17" s="40">
        <v>42</v>
      </c>
      <c r="AY17" s="36" t="s">
        <v>12</v>
      </c>
      <c r="AZ17" s="62">
        <v>1345</v>
      </c>
      <c r="BA17" s="40">
        <v>123</v>
      </c>
      <c r="BC17" s="36" t="s">
        <v>12</v>
      </c>
      <c r="BD17" s="62">
        <v>4</v>
      </c>
      <c r="BE17" s="40">
        <v>94</v>
      </c>
      <c r="BG17" s="36"/>
      <c r="BH17" s="62"/>
      <c r="BI17" s="40"/>
      <c r="BK17" s="36" t="s">
        <v>12</v>
      </c>
      <c r="BL17" s="62">
        <v>60</v>
      </c>
      <c r="BM17" s="62">
        <v>11</v>
      </c>
      <c r="BO17" s="36" t="s">
        <v>204</v>
      </c>
      <c r="BP17" s="62">
        <v>4</v>
      </c>
      <c r="BQ17" s="40">
        <v>1</v>
      </c>
      <c r="BS17" s="36" t="s">
        <v>413</v>
      </c>
      <c r="BT17" s="62">
        <v>101</v>
      </c>
      <c r="BU17" s="40">
        <v>15</v>
      </c>
      <c r="BW17" s="37" t="s">
        <v>237</v>
      </c>
      <c r="BX17" s="62">
        <v>15</v>
      </c>
      <c r="BY17" s="41">
        <v>4</v>
      </c>
      <c r="CA17" s="36" t="s">
        <v>12</v>
      </c>
      <c r="CB17" s="36">
        <v>127</v>
      </c>
      <c r="CC17" s="36">
        <v>6</v>
      </c>
      <c r="CE17" s="36" t="s">
        <v>447</v>
      </c>
      <c r="CF17" s="62">
        <v>261</v>
      </c>
      <c r="CG17" s="40">
        <v>19</v>
      </c>
    </row>
    <row r="18" spans="2:85" ht="14.1" customHeight="1" thickBot="1">
      <c r="B18" s="37" t="s">
        <v>12</v>
      </c>
      <c r="C18" s="62">
        <v>830</v>
      </c>
      <c r="D18" s="62">
        <v>39</v>
      </c>
      <c r="F18" s="37" t="s">
        <v>219</v>
      </c>
      <c r="G18" s="62"/>
      <c r="H18" s="41">
        <v>1</v>
      </c>
      <c r="J18" s="37" t="s">
        <v>21</v>
      </c>
      <c r="K18" s="64">
        <v>300</v>
      </c>
      <c r="L18" s="41">
        <v>1</v>
      </c>
      <c r="N18" s="37" t="s">
        <v>23</v>
      </c>
      <c r="O18" s="62">
        <v>292181</v>
      </c>
      <c r="P18" s="41">
        <v>92</v>
      </c>
      <c r="R18" s="37" t="s">
        <v>9</v>
      </c>
      <c r="S18" s="64"/>
      <c r="T18" s="41">
        <v>2</v>
      </c>
      <c r="V18" s="37" t="s">
        <v>306</v>
      </c>
      <c r="W18" s="64"/>
      <c r="X18" s="41">
        <v>1037</v>
      </c>
      <c r="Y18" s="117"/>
      <c r="Z18" s="37" t="s">
        <v>12</v>
      </c>
      <c r="AA18" s="62">
        <v>294263</v>
      </c>
      <c r="AB18" s="40">
        <v>78</v>
      </c>
      <c r="AD18" s="37" t="s">
        <v>17</v>
      </c>
      <c r="AE18" s="62">
        <v>85409</v>
      </c>
      <c r="AF18" s="40">
        <v>8</v>
      </c>
      <c r="AK18" s="19"/>
      <c r="AL18" s="37" t="s">
        <v>21</v>
      </c>
      <c r="AM18" s="62">
        <v>33664</v>
      </c>
      <c r="AN18" s="41">
        <v>33</v>
      </c>
      <c r="AP18" s="37" t="s">
        <v>21</v>
      </c>
      <c r="AQ18" s="62">
        <v>161</v>
      </c>
      <c r="AR18" s="41">
        <v>25</v>
      </c>
      <c r="AT18" s="65" t="s">
        <v>186</v>
      </c>
      <c r="AY18" s="37" t="s">
        <v>21</v>
      </c>
      <c r="AZ18" s="62">
        <v>56</v>
      </c>
      <c r="BA18" s="41">
        <v>13</v>
      </c>
      <c r="BC18" s="37" t="s">
        <v>21</v>
      </c>
      <c r="BD18" s="62">
        <v>9</v>
      </c>
      <c r="BE18" s="41">
        <v>88</v>
      </c>
      <c r="BK18" s="37" t="s">
        <v>437</v>
      </c>
      <c r="BL18" s="64">
        <v>5</v>
      </c>
      <c r="BM18" s="64">
        <v>1</v>
      </c>
      <c r="BO18" s="36" t="s">
        <v>230</v>
      </c>
      <c r="BP18" s="62">
        <v>19</v>
      </c>
      <c r="BQ18" s="40">
        <v>3</v>
      </c>
      <c r="BS18" s="37" t="s">
        <v>414</v>
      </c>
      <c r="BT18" s="62">
        <v>5</v>
      </c>
      <c r="BU18" s="41">
        <v>2</v>
      </c>
      <c r="BW18" s="37" t="s">
        <v>429</v>
      </c>
      <c r="BX18" s="62">
        <v>12</v>
      </c>
      <c r="BY18" s="41">
        <v>3</v>
      </c>
      <c r="CA18" s="36" t="s">
        <v>219</v>
      </c>
      <c r="CB18" s="36">
        <v>47</v>
      </c>
      <c r="CC18" s="36">
        <v>9</v>
      </c>
      <c r="CE18" s="37" t="s">
        <v>448</v>
      </c>
      <c r="CF18" s="62">
        <v>880</v>
      </c>
      <c r="CG18" s="41">
        <v>22</v>
      </c>
    </row>
    <row r="19" spans="2:85" ht="14.1" customHeight="1" thickBot="1">
      <c r="B19" s="37" t="s">
        <v>21</v>
      </c>
      <c r="C19" s="62">
        <v>218.5</v>
      </c>
      <c r="D19" s="62">
        <v>25</v>
      </c>
      <c r="F19" s="36" t="s">
        <v>228</v>
      </c>
      <c r="G19" s="62"/>
      <c r="H19" s="40">
        <v>4</v>
      </c>
      <c r="J19" s="36" t="s">
        <v>17</v>
      </c>
      <c r="K19" s="62">
        <v>203</v>
      </c>
      <c r="L19" s="40">
        <v>1</v>
      </c>
      <c r="N19" s="36" t="s">
        <v>28</v>
      </c>
      <c r="O19" s="62">
        <v>97621</v>
      </c>
      <c r="P19" s="40">
        <v>25</v>
      </c>
      <c r="R19" s="36" t="s">
        <v>23</v>
      </c>
      <c r="S19" s="62"/>
      <c r="T19" s="40">
        <v>4</v>
      </c>
      <c r="V19" s="36" t="s">
        <v>307</v>
      </c>
      <c r="W19" s="62"/>
      <c r="X19" s="40">
        <v>996</v>
      </c>
      <c r="Y19" s="117"/>
      <c r="Z19" s="36" t="s">
        <v>531</v>
      </c>
      <c r="AA19" s="62">
        <v>74272</v>
      </c>
      <c r="AB19" s="40">
        <v>1</v>
      </c>
      <c r="AD19" s="36" t="s">
        <v>54</v>
      </c>
      <c r="AE19" s="62">
        <v>3469</v>
      </c>
      <c r="AF19" s="40">
        <v>2</v>
      </c>
      <c r="AH19" s="65" t="s">
        <v>186</v>
      </c>
      <c r="AK19" s="19"/>
      <c r="AL19" s="36" t="s">
        <v>17</v>
      </c>
      <c r="AM19" s="62">
        <v>10512</v>
      </c>
      <c r="AN19" s="40">
        <v>5</v>
      </c>
      <c r="AP19" s="36" t="s">
        <v>228</v>
      </c>
      <c r="AQ19" s="62">
        <v>208</v>
      </c>
      <c r="AR19" s="40">
        <v>5</v>
      </c>
      <c r="AY19" s="36" t="s">
        <v>17</v>
      </c>
      <c r="AZ19" s="62">
        <v>11</v>
      </c>
      <c r="BA19" s="40">
        <v>3</v>
      </c>
      <c r="BC19" s="36" t="s">
        <v>17</v>
      </c>
      <c r="BD19" s="62">
        <v>2</v>
      </c>
      <c r="BE19" s="40">
        <v>12</v>
      </c>
      <c r="BG19" s="65" t="s">
        <v>185</v>
      </c>
      <c r="BK19" s="36" t="s">
        <v>71</v>
      </c>
      <c r="BL19" s="62">
        <v>2</v>
      </c>
      <c r="BM19" s="62">
        <v>2</v>
      </c>
      <c r="BO19" s="36" t="s">
        <v>162</v>
      </c>
      <c r="BP19" s="62">
        <v>52</v>
      </c>
      <c r="BQ19" s="40">
        <v>2</v>
      </c>
      <c r="BS19" s="36" t="s">
        <v>415</v>
      </c>
      <c r="BT19" s="62">
        <v>168</v>
      </c>
      <c r="BU19" s="40">
        <v>4</v>
      </c>
      <c r="BW19" s="37" t="s">
        <v>430</v>
      </c>
      <c r="BX19" s="62">
        <v>3</v>
      </c>
      <c r="BY19" s="41">
        <v>2</v>
      </c>
      <c r="CA19" s="36" t="s">
        <v>17</v>
      </c>
      <c r="CB19" s="36">
        <v>3</v>
      </c>
      <c r="CC19" s="36">
        <v>1</v>
      </c>
      <c r="CE19" s="36" t="s">
        <v>449</v>
      </c>
      <c r="CF19" s="62">
        <v>672</v>
      </c>
      <c r="CG19" s="40">
        <v>84</v>
      </c>
    </row>
    <row r="20" spans="2:85" ht="14.1" customHeight="1" thickBot="1">
      <c r="B20" s="36" t="s">
        <v>17</v>
      </c>
      <c r="C20" s="62">
        <v>144</v>
      </c>
      <c r="D20" s="62">
        <v>8</v>
      </c>
      <c r="F20" s="36" t="s">
        <v>229</v>
      </c>
      <c r="G20" s="62"/>
      <c r="H20" s="40">
        <v>3</v>
      </c>
      <c r="J20" s="36" t="s">
        <v>16</v>
      </c>
      <c r="K20" s="62">
        <v>2543</v>
      </c>
      <c r="L20" s="40">
        <v>1</v>
      </c>
      <c r="N20" s="36" t="s">
        <v>55</v>
      </c>
      <c r="O20" s="62">
        <v>25957</v>
      </c>
      <c r="P20" s="40">
        <v>21</v>
      </c>
      <c r="R20" s="36" t="s">
        <v>28</v>
      </c>
      <c r="S20" s="62"/>
      <c r="T20" s="40">
        <v>7</v>
      </c>
      <c r="V20" s="36" t="s">
        <v>308</v>
      </c>
      <c r="W20" s="62"/>
      <c r="X20" s="40">
        <v>582</v>
      </c>
      <c r="Y20" s="117"/>
      <c r="Z20" s="36" t="s">
        <v>21</v>
      </c>
      <c r="AA20" s="62">
        <v>25499</v>
      </c>
      <c r="AB20" s="40">
        <v>18</v>
      </c>
      <c r="AD20" s="36" t="s">
        <v>61</v>
      </c>
      <c r="AE20" s="62">
        <v>3564</v>
      </c>
      <c r="AF20" s="40">
        <v>4</v>
      </c>
      <c r="AK20" s="19"/>
      <c r="AL20" s="36" t="s">
        <v>154</v>
      </c>
      <c r="AM20" s="62">
        <v>2087</v>
      </c>
      <c r="AN20" s="40">
        <v>5</v>
      </c>
      <c r="AP20" s="36" t="s">
        <v>519</v>
      </c>
      <c r="AQ20" s="62">
        <v>129</v>
      </c>
      <c r="AR20" s="40">
        <v>14</v>
      </c>
      <c r="AY20" s="36" t="s">
        <v>30</v>
      </c>
      <c r="AZ20" s="62">
        <v>181</v>
      </c>
      <c r="BA20" s="40">
        <v>17</v>
      </c>
      <c r="BC20" s="36" t="s">
        <v>15</v>
      </c>
      <c r="BD20" s="62">
        <v>2</v>
      </c>
      <c r="BE20" s="40">
        <v>2</v>
      </c>
      <c r="BK20" s="36" t="s">
        <v>228</v>
      </c>
      <c r="BL20" s="62">
        <v>141</v>
      </c>
      <c r="BM20" s="62">
        <v>9</v>
      </c>
      <c r="BO20" s="36" t="s">
        <v>219</v>
      </c>
      <c r="BP20" s="62">
        <v>59</v>
      </c>
      <c r="BQ20" s="40">
        <v>12</v>
      </c>
      <c r="BS20" s="36" t="s">
        <v>416</v>
      </c>
      <c r="BT20" s="62">
        <v>7</v>
      </c>
      <c r="BU20" s="40">
        <v>1</v>
      </c>
      <c r="BW20" s="37" t="s">
        <v>190</v>
      </c>
      <c r="BX20" s="62">
        <v>8</v>
      </c>
      <c r="BY20" s="41">
        <v>5</v>
      </c>
      <c r="CA20" s="36" t="s">
        <v>23</v>
      </c>
      <c r="CB20" s="36">
        <v>190</v>
      </c>
      <c r="CC20" s="36">
        <v>17</v>
      </c>
      <c r="CE20" s="36" t="s">
        <v>450</v>
      </c>
      <c r="CF20" s="62">
        <v>6</v>
      </c>
      <c r="CG20" s="40">
        <v>1</v>
      </c>
    </row>
    <row r="21" spans="2:85" ht="14.1" customHeight="1" thickBot="1">
      <c r="B21" s="37" t="s">
        <v>30</v>
      </c>
      <c r="C21" s="62">
        <v>89</v>
      </c>
      <c r="D21" s="62">
        <v>7</v>
      </c>
      <c r="F21" s="36" t="s">
        <v>15</v>
      </c>
      <c r="G21" s="62"/>
      <c r="H21" s="40">
        <v>1</v>
      </c>
      <c r="J21" s="36" t="s">
        <v>277</v>
      </c>
      <c r="K21" s="62">
        <v>1580</v>
      </c>
      <c r="L21" s="40">
        <v>2</v>
      </c>
      <c r="N21" s="36" t="s">
        <v>52</v>
      </c>
      <c r="O21" s="62">
        <v>9105</v>
      </c>
      <c r="P21" s="40">
        <v>7</v>
      </c>
      <c r="R21" s="36" t="s">
        <v>12</v>
      </c>
      <c r="S21" s="62"/>
      <c r="T21" s="40">
        <v>1</v>
      </c>
      <c r="V21" s="36" t="s">
        <v>309</v>
      </c>
      <c r="W21" s="62"/>
      <c r="X21" s="40">
        <v>265</v>
      </c>
      <c r="Y21" s="117"/>
      <c r="Z21" s="36" t="s">
        <v>17</v>
      </c>
      <c r="AA21" s="62">
        <v>70754</v>
      </c>
      <c r="AB21" s="40">
        <v>12</v>
      </c>
      <c r="AD21" s="36" t="s">
        <v>28</v>
      </c>
      <c r="AE21" s="62">
        <v>150320</v>
      </c>
      <c r="AF21" s="40">
        <v>26</v>
      </c>
      <c r="AK21" s="19"/>
      <c r="AL21" s="36" t="s">
        <v>28</v>
      </c>
      <c r="AM21" s="62">
        <v>145947</v>
      </c>
      <c r="AN21" s="40">
        <v>64</v>
      </c>
      <c r="AP21" s="36" t="s">
        <v>15</v>
      </c>
      <c r="AQ21" s="62">
        <v>3</v>
      </c>
      <c r="AR21" s="40">
        <v>2</v>
      </c>
      <c r="AY21" s="36" t="s">
        <v>15</v>
      </c>
      <c r="AZ21" s="62">
        <v>7</v>
      </c>
      <c r="BA21" s="40">
        <v>2</v>
      </c>
      <c r="BC21" s="36" t="s">
        <v>40</v>
      </c>
      <c r="BD21" s="62">
        <v>1</v>
      </c>
      <c r="BE21" s="40">
        <v>5</v>
      </c>
      <c r="BK21" s="36" t="s">
        <v>229</v>
      </c>
      <c r="BL21" s="62">
        <v>7</v>
      </c>
      <c r="BM21" s="62">
        <v>2</v>
      </c>
      <c r="BO21" s="36" t="s">
        <v>162</v>
      </c>
      <c r="BP21" s="62">
        <v>105</v>
      </c>
      <c r="BQ21" s="40">
        <v>2</v>
      </c>
      <c r="BS21" s="36" t="s">
        <v>417</v>
      </c>
      <c r="BT21" s="62">
        <v>58</v>
      </c>
      <c r="BU21" s="40">
        <v>6</v>
      </c>
      <c r="CA21" s="36" t="s">
        <v>162</v>
      </c>
      <c r="CB21" s="36">
        <v>1176</v>
      </c>
      <c r="CC21" s="36">
        <v>114</v>
      </c>
      <c r="CE21" s="36" t="s">
        <v>451</v>
      </c>
      <c r="CF21" s="62">
        <v>64</v>
      </c>
      <c r="CG21" s="40">
        <v>4</v>
      </c>
    </row>
    <row r="22" spans="2:85" ht="14.1" customHeight="1" thickBot="1">
      <c r="B22" s="37" t="s">
        <v>15</v>
      </c>
      <c r="C22" s="62">
        <v>26</v>
      </c>
      <c r="D22" s="62">
        <v>1</v>
      </c>
      <c r="F22" s="36" t="s">
        <v>6</v>
      </c>
      <c r="G22" s="62"/>
      <c r="H22" s="40">
        <v>1</v>
      </c>
      <c r="J22" s="36" t="s">
        <v>54</v>
      </c>
      <c r="K22" s="62">
        <v>510879</v>
      </c>
      <c r="L22" s="40">
        <v>120</v>
      </c>
      <c r="N22" s="36" t="s">
        <v>12</v>
      </c>
      <c r="O22" s="62">
        <v>210467</v>
      </c>
      <c r="P22" s="40">
        <v>73</v>
      </c>
      <c r="R22" s="36" t="s">
        <v>13</v>
      </c>
      <c r="S22" s="62"/>
      <c r="T22" s="40">
        <v>1</v>
      </c>
      <c r="V22" s="36" t="s">
        <v>310</v>
      </c>
      <c r="W22" s="62"/>
      <c r="X22" s="40">
        <v>261</v>
      </c>
      <c r="Y22" s="117"/>
      <c r="Z22" s="36" t="s">
        <v>532</v>
      </c>
      <c r="AA22" s="62">
        <v>2720178</v>
      </c>
      <c r="AB22" s="40">
        <v>889</v>
      </c>
      <c r="AD22" s="36" t="s">
        <v>45</v>
      </c>
      <c r="AE22" s="62">
        <v>6253</v>
      </c>
      <c r="AF22" s="40">
        <v>2</v>
      </c>
      <c r="AK22" s="19"/>
      <c r="AL22" s="36" t="s">
        <v>45</v>
      </c>
      <c r="AM22" s="62">
        <v>3171</v>
      </c>
      <c r="AN22" s="40">
        <v>2</v>
      </c>
      <c r="AP22" s="36" t="s">
        <v>520</v>
      </c>
      <c r="AQ22" s="62">
        <v>3</v>
      </c>
      <c r="AR22" s="40">
        <v>1</v>
      </c>
      <c r="AY22" s="36" t="s">
        <v>6</v>
      </c>
      <c r="AZ22" s="62">
        <v>3</v>
      </c>
      <c r="BA22" s="40">
        <v>1</v>
      </c>
      <c r="BC22" s="36" t="s">
        <v>23</v>
      </c>
      <c r="BD22" s="62">
        <v>13</v>
      </c>
      <c r="BE22" s="40">
        <v>235</v>
      </c>
      <c r="BK22" s="36" t="s">
        <v>23</v>
      </c>
      <c r="BL22" s="62">
        <v>86</v>
      </c>
      <c r="BM22" s="62">
        <v>12</v>
      </c>
      <c r="BO22" s="36" t="s">
        <v>162</v>
      </c>
      <c r="BP22" s="62">
        <v>2</v>
      </c>
      <c r="BQ22" s="40">
        <v>1</v>
      </c>
      <c r="BS22" s="36" t="s">
        <v>418</v>
      </c>
      <c r="BT22" s="62">
        <v>35</v>
      </c>
      <c r="BU22" s="40">
        <v>4</v>
      </c>
      <c r="CA22" s="36" t="s">
        <v>28</v>
      </c>
      <c r="CB22" s="36">
        <v>151</v>
      </c>
      <c r="CC22" s="36">
        <v>10</v>
      </c>
      <c r="CE22" s="36" t="s">
        <v>452</v>
      </c>
      <c r="CF22" s="62">
        <v>7</v>
      </c>
      <c r="CG22" s="40">
        <v>2</v>
      </c>
    </row>
    <row r="23" spans="2:85" ht="14.1" customHeight="1" thickBot="1">
      <c r="B23" s="36" t="s">
        <v>6</v>
      </c>
      <c r="C23" s="62">
        <v>0</v>
      </c>
      <c r="D23" s="62">
        <v>0</v>
      </c>
      <c r="F23" s="36" t="s">
        <v>54</v>
      </c>
      <c r="G23" s="62"/>
      <c r="H23" s="40">
        <v>4</v>
      </c>
      <c r="J23" s="36" t="s">
        <v>61</v>
      </c>
      <c r="K23" s="62">
        <v>1377</v>
      </c>
      <c r="L23" s="40">
        <v>2</v>
      </c>
      <c r="N23" s="36" t="s">
        <v>9</v>
      </c>
      <c r="O23" s="62">
        <v>307239</v>
      </c>
      <c r="P23" s="40">
        <v>63</v>
      </c>
      <c r="R23" s="36" t="s">
        <v>24</v>
      </c>
      <c r="S23" s="62"/>
      <c r="T23" s="40">
        <v>1</v>
      </c>
      <c r="V23" s="36" t="s">
        <v>311</v>
      </c>
      <c r="W23" s="62"/>
      <c r="X23" s="40">
        <v>228</v>
      </c>
      <c r="Y23" s="117"/>
      <c r="Z23" s="36" t="s">
        <v>301</v>
      </c>
      <c r="AA23" s="62">
        <v>3755</v>
      </c>
      <c r="AB23" s="40">
        <v>1</v>
      </c>
      <c r="AD23" s="36" t="s">
        <v>103</v>
      </c>
      <c r="AE23" s="62">
        <v>18423</v>
      </c>
      <c r="AF23" s="40">
        <v>7</v>
      </c>
      <c r="AK23" s="19"/>
      <c r="AL23" s="36" t="s">
        <v>103</v>
      </c>
      <c r="AM23" s="62">
        <v>13570</v>
      </c>
      <c r="AN23" s="40">
        <v>4</v>
      </c>
      <c r="AP23" s="36" t="s">
        <v>521</v>
      </c>
      <c r="AQ23" s="62">
        <v>3</v>
      </c>
      <c r="AR23" s="40">
        <v>1</v>
      </c>
      <c r="AY23" s="36" t="s">
        <v>40</v>
      </c>
      <c r="AZ23" s="62">
        <v>1</v>
      </c>
      <c r="BA23" s="40">
        <v>1</v>
      </c>
      <c r="BC23" s="36" t="s">
        <v>162</v>
      </c>
      <c r="BD23" s="62">
        <v>172</v>
      </c>
      <c r="BE23" s="40">
        <v>2861</v>
      </c>
      <c r="BK23" s="36" t="s">
        <v>438</v>
      </c>
      <c r="BL23" s="62">
        <v>16</v>
      </c>
      <c r="BM23" s="62">
        <v>1</v>
      </c>
      <c r="BO23" s="36" t="s">
        <v>232</v>
      </c>
      <c r="BP23" s="62">
        <v>3</v>
      </c>
      <c r="BQ23" s="40">
        <v>1</v>
      </c>
      <c r="BS23" s="36" t="s">
        <v>419</v>
      </c>
      <c r="BT23" s="62">
        <v>55</v>
      </c>
      <c r="BU23" s="40">
        <v>1</v>
      </c>
      <c r="CA23" s="36" t="s">
        <v>31</v>
      </c>
      <c r="CB23" s="36">
        <v>33</v>
      </c>
      <c r="CC23" s="36">
        <v>1</v>
      </c>
      <c r="CE23" s="36" t="s">
        <v>453</v>
      </c>
      <c r="CF23" s="62">
        <v>1226</v>
      </c>
      <c r="CG23" s="40">
        <v>32</v>
      </c>
    </row>
    <row r="24" spans="2:85" ht="14.1" customHeight="1" thickBot="1">
      <c r="B24" s="37" t="s">
        <v>40</v>
      </c>
      <c r="C24" s="62">
        <v>2</v>
      </c>
      <c r="D24" s="62">
        <v>1</v>
      </c>
      <c r="F24" s="36" t="s">
        <v>28</v>
      </c>
      <c r="G24" s="62"/>
      <c r="H24" s="40">
        <v>2</v>
      </c>
      <c r="J24" s="36" t="s">
        <v>28</v>
      </c>
      <c r="K24" s="62">
        <v>20978</v>
      </c>
      <c r="L24" s="40">
        <v>3</v>
      </c>
      <c r="N24" s="36" t="s">
        <v>21</v>
      </c>
      <c r="O24" s="62">
        <v>52267</v>
      </c>
      <c r="P24" s="40">
        <v>6</v>
      </c>
      <c r="R24" s="36" t="s">
        <v>15</v>
      </c>
      <c r="S24" s="62"/>
      <c r="T24" s="40">
        <v>1</v>
      </c>
      <c r="V24" s="36" t="s">
        <v>312</v>
      </c>
      <c r="W24" s="62"/>
      <c r="X24" s="40">
        <v>189</v>
      </c>
      <c r="Y24" s="117"/>
      <c r="Z24" s="36" t="s">
        <v>15</v>
      </c>
      <c r="AA24" s="62">
        <v>809</v>
      </c>
      <c r="AB24" s="40">
        <v>2</v>
      </c>
      <c r="AD24" s="36" t="s">
        <v>31</v>
      </c>
      <c r="AE24" s="62">
        <v>47125</v>
      </c>
      <c r="AF24" s="40">
        <v>7</v>
      </c>
      <c r="AK24" s="19"/>
      <c r="AL24" s="36" t="s">
        <v>23</v>
      </c>
      <c r="AM24" s="62">
        <v>161004</v>
      </c>
      <c r="AN24" s="40">
        <v>84</v>
      </c>
      <c r="AP24" s="36" t="s">
        <v>54</v>
      </c>
      <c r="AQ24" s="62">
        <v>2</v>
      </c>
      <c r="AR24" s="40">
        <v>2</v>
      </c>
      <c r="AY24" s="36" t="s">
        <v>16</v>
      </c>
      <c r="AZ24" s="62">
        <v>3</v>
      </c>
      <c r="BA24" s="40">
        <v>2</v>
      </c>
      <c r="BC24" s="36" t="s">
        <v>169</v>
      </c>
      <c r="BD24" s="62">
        <v>1</v>
      </c>
      <c r="BE24" s="40">
        <v>9</v>
      </c>
      <c r="BK24" s="36" t="s">
        <v>304</v>
      </c>
      <c r="BL24" s="62">
        <v>3</v>
      </c>
      <c r="BM24" s="62">
        <v>1</v>
      </c>
      <c r="BO24" s="36" t="s">
        <v>412</v>
      </c>
      <c r="BP24" s="62">
        <v>31</v>
      </c>
      <c r="BQ24" s="40">
        <v>13</v>
      </c>
      <c r="BS24" s="36" t="s">
        <v>420</v>
      </c>
      <c r="BT24" s="62">
        <v>106</v>
      </c>
      <c r="BU24" s="40">
        <v>8</v>
      </c>
      <c r="CA24" s="36" t="s">
        <v>9</v>
      </c>
      <c r="CB24" s="36">
        <v>35</v>
      </c>
      <c r="CC24" s="36">
        <v>2</v>
      </c>
      <c r="CE24" s="36" t="s">
        <v>454</v>
      </c>
      <c r="CF24" s="62">
        <v>86</v>
      </c>
      <c r="CG24" s="40">
        <v>8</v>
      </c>
    </row>
    <row r="25" spans="2:85" ht="14.1" customHeight="1" thickBot="1">
      <c r="B25" s="37" t="s">
        <v>16</v>
      </c>
      <c r="C25" s="62">
        <v>0</v>
      </c>
      <c r="D25" s="62">
        <v>0</v>
      </c>
      <c r="F25" s="36" t="s">
        <v>8</v>
      </c>
      <c r="G25" s="62"/>
      <c r="H25" s="40">
        <v>1</v>
      </c>
      <c r="J25" s="36" t="s">
        <v>103</v>
      </c>
      <c r="K25" s="62">
        <v>1417</v>
      </c>
      <c r="L25" s="40">
        <v>3</v>
      </c>
      <c r="N25" s="36" t="s">
        <v>7</v>
      </c>
      <c r="O25" s="62">
        <v>11075</v>
      </c>
      <c r="P25" s="40">
        <v>16</v>
      </c>
      <c r="R25" s="36" t="s">
        <v>5</v>
      </c>
      <c r="S25" s="62"/>
      <c r="T25" s="40">
        <v>1</v>
      </c>
      <c r="V25" s="36" t="s">
        <v>313</v>
      </c>
      <c r="W25" s="62"/>
      <c r="X25" s="40">
        <v>163</v>
      </c>
      <c r="Y25" s="117"/>
      <c r="Z25" s="36" t="s">
        <v>6</v>
      </c>
      <c r="AA25" s="62">
        <v>6630</v>
      </c>
      <c r="AB25" s="40">
        <v>5</v>
      </c>
      <c r="AD25" s="36" t="s">
        <v>23</v>
      </c>
      <c r="AE25" s="62">
        <v>248726</v>
      </c>
      <c r="AF25" s="40">
        <v>65</v>
      </c>
      <c r="AK25" s="19"/>
      <c r="AL25" s="36" t="s">
        <v>9</v>
      </c>
      <c r="AM25" s="62">
        <v>26613</v>
      </c>
      <c r="AN25" s="40">
        <v>14</v>
      </c>
      <c r="AP25" s="36" t="s">
        <v>44</v>
      </c>
      <c r="AQ25" s="62">
        <v>15</v>
      </c>
      <c r="AR25" s="40">
        <v>1</v>
      </c>
      <c r="AY25" s="36" t="s">
        <v>54</v>
      </c>
      <c r="AZ25" s="62">
        <v>12</v>
      </c>
      <c r="BA25" s="40">
        <v>4</v>
      </c>
      <c r="BC25" s="36" t="s">
        <v>28</v>
      </c>
      <c r="BD25" s="62">
        <v>13</v>
      </c>
      <c r="BE25" s="40">
        <v>181</v>
      </c>
      <c r="BK25" s="36" t="s">
        <v>439</v>
      </c>
      <c r="BL25" s="62">
        <v>34</v>
      </c>
      <c r="BM25" s="62">
        <v>2</v>
      </c>
      <c r="BS25" s="36" t="s">
        <v>421</v>
      </c>
      <c r="BT25" s="62">
        <v>60</v>
      </c>
      <c r="BU25" s="40">
        <v>3</v>
      </c>
      <c r="CA25" s="36" t="s">
        <v>52</v>
      </c>
      <c r="CB25" s="36">
        <v>24</v>
      </c>
      <c r="CC25" s="36">
        <v>3</v>
      </c>
      <c r="CE25" s="36" t="s">
        <v>455</v>
      </c>
      <c r="CF25" s="62">
        <v>67</v>
      </c>
      <c r="CG25" s="40">
        <v>9</v>
      </c>
    </row>
    <row r="26" spans="2:85" ht="14.1" customHeight="1" thickBot="1">
      <c r="B26" s="36" t="s">
        <v>44</v>
      </c>
      <c r="C26" s="62">
        <v>2</v>
      </c>
      <c r="D26" s="62">
        <v>1</v>
      </c>
      <c r="F26" s="36" t="s">
        <v>103</v>
      </c>
      <c r="G26" s="62"/>
      <c r="H26" s="40">
        <v>3</v>
      </c>
      <c r="J26" s="37" t="s">
        <v>31</v>
      </c>
      <c r="K26" s="64">
        <v>76090</v>
      </c>
      <c r="L26" s="41">
        <v>1</v>
      </c>
      <c r="N26" s="36" t="s">
        <v>5</v>
      </c>
      <c r="O26" s="62">
        <v>16567</v>
      </c>
      <c r="P26" s="40">
        <v>10</v>
      </c>
      <c r="V26" s="36" t="s">
        <v>314</v>
      </c>
      <c r="W26" s="62"/>
      <c r="X26" s="40">
        <v>125</v>
      </c>
      <c r="Y26" s="117"/>
      <c r="Z26" s="36" t="s">
        <v>40</v>
      </c>
      <c r="AA26" s="62">
        <v>1980</v>
      </c>
      <c r="AB26" s="40">
        <v>2</v>
      </c>
      <c r="AD26" s="36" t="s">
        <v>9</v>
      </c>
      <c r="AE26" s="62">
        <v>299447</v>
      </c>
      <c r="AF26" s="40">
        <v>20</v>
      </c>
      <c r="AK26" s="19"/>
      <c r="AL26" s="36" t="s">
        <v>41</v>
      </c>
      <c r="AM26" s="62">
        <v>743</v>
      </c>
      <c r="AN26" s="40">
        <v>1</v>
      </c>
      <c r="AP26" s="36" t="s">
        <v>61</v>
      </c>
      <c r="AQ26" s="62">
        <v>6</v>
      </c>
      <c r="AR26" s="40">
        <v>2</v>
      </c>
      <c r="AY26" s="36" t="s">
        <v>28</v>
      </c>
      <c r="AZ26" s="62">
        <v>179</v>
      </c>
      <c r="BA26" s="40">
        <v>14</v>
      </c>
      <c r="BC26" s="36" t="s">
        <v>31</v>
      </c>
      <c r="BD26" s="62">
        <v>1</v>
      </c>
      <c r="BE26" s="40">
        <v>2</v>
      </c>
      <c r="BK26" s="36" t="s">
        <v>162</v>
      </c>
      <c r="BL26" s="62">
        <v>2048</v>
      </c>
      <c r="BM26" s="62">
        <v>231</v>
      </c>
      <c r="BS26" s="36" t="s">
        <v>279</v>
      </c>
      <c r="BT26" s="62">
        <v>4</v>
      </c>
      <c r="BU26" s="40">
        <v>2</v>
      </c>
      <c r="CA26" s="36" t="s">
        <v>13</v>
      </c>
      <c r="CB26" s="36">
        <v>12</v>
      </c>
      <c r="CC26" s="36">
        <v>4</v>
      </c>
      <c r="CE26" s="36" t="s">
        <v>456</v>
      </c>
      <c r="CF26" s="62">
        <v>275</v>
      </c>
      <c r="CG26" s="40">
        <v>8</v>
      </c>
    </row>
    <row r="27" spans="2:85" ht="14.1" customHeight="1" thickBot="1">
      <c r="B27" s="37" t="s">
        <v>162</v>
      </c>
      <c r="C27" s="62">
        <v>562</v>
      </c>
      <c r="D27" s="62">
        <v>59</v>
      </c>
      <c r="F27" s="36" t="s">
        <v>31</v>
      </c>
      <c r="G27" s="62"/>
      <c r="H27" s="40">
        <v>1</v>
      </c>
      <c r="J27" s="36" t="s">
        <v>23</v>
      </c>
      <c r="K27" s="62">
        <v>66835</v>
      </c>
      <c r="L27" s="40">
        <v>13</v>
      </c>
      <c r="N27" s="36" t="s">
        <v>10</v>
      </c>
      <c r="O27" s="62">
        <v>23434</v>
      </c>
      <c r="P27" s="40">
        <v>6</v>
      </c>
      <c r="R27" s="65"/>
      <c r="V27" s="37" t="s">
        <v>315</v>
      </c>
      <c r="W27" s="64"/>
      <c r="X27" s="41">
        <v>118</v>
      </c>
      <c r="Y27" s="117"/>
      <c r="Z27" s="36" t="s">
        <v>54</v>
      </c>
      <c r="AA27" s="62">
        <v>2623</v>
      </c>
      <c r="AB27" s="40">
        <v>4</v>
      </c>
      <c r="AD27" s="36" t="s">
        <v>41</v>
      </c>
      <c r="AE27" s="62">
        <v>3341</v>
      </c>
      <c r="AF27" s="40">
        <v>1</v>
      </c>
      <c r="AK27" s="19"/>
      <c r="AL27" s="36" t="s">
        <v>35</v>
      </c>
      <c r="AM27" s="62">
        <v>8225</v>
      </c>
      <c r="AN27" s="40">
        <v>4</v>
      </c>
      <c r="AP27" s="36" t="s">
        <v>522</v>
      </c>
      <c r="AQ27" s="62">
        <v>0</v>
      </c>
      <c r="AR27" s="40"/>
      <c r="AY27" s="36" t="s">
        <v>45</v>
      </c>
      <c r="AZ27" s="62">
        <v>8</v>
      </c>
      <c r="BA27" s="40">
        <v>1</v>
      </c>
      <c r="BC27" s="36" t="s">
        <v>9</v>
      </c>
      <c r="BD27" s="62">
        <v>6</v>
      </c>
      <c r="BE27" s="40">
        <v>115</v>
      </c>
      <c r="BK27" s="36" t="s">
        <v>440</v>
      </c>
      <c r="BL27" s="62">
        <v>5</v>
      </c>
      <c r="BM27" s="62">
        <v>1</v>
      </c>
      <c r="BS27" s="36" t="s">
        <v>145</v>
      </c>
      <c r="BT27" s="62">
        <v>87</v>
      </c>
      <c r="BU27" s="40">
        <v>5</v>
      </c>
      <c r="CA27" s="36" t="s">
        <v>24</v>
      </c>
      <c r="CB27" s="36">
        <v>19</v>
      </c>
      <c r="CC27" s="36">
        <v>2</v>
      </c>
      <c r="CE27" s="36" t="s">
        <v>457</v>
      </c>
      <c r="CF27" s="62">
        <v>290</v>
      </c>
      <c r="CG27" s="40">
        <v>12</v>
      </c>
    </row>
    <row r="28" spans="2:85" ht="14.1" customHeight="1" thickBot="1">
      <c r="B28" s="37" t="s">
        <v>61</v>
      </c>
      <c r="C28" s="62">
        <v>7</v>
      </c>
      <c r="D28" s="62">
        <v>1</v>
      </c>
      <c r="F28" s="36" t="s">
        <v>23</v>
      </c>
      <c r="G28" s="62"/>
      <c r="H28" s="40">
        <v>14</v>
      </c>
      <c r="J28" s="36" t="s">
        <v>278</v>
      </c>
      <c r="K28" s="62">
        <v>15735</v>
      </c>
      <c r="L28" s="40">
        <v>6</v>
      </c>
      <c r="N28" s="36" t="s">
        <v>175</v>
      </c>
      <c r="O28" s="62">
        <v>1928</v>
      </c>
      <c r="P28" s="40">
        <v>1</v>
      </c>
      <c r="V28" s="36" t="s">
        <v>316</v>
      </c>
      <c r="W28" s="62"/>
      <c r="X28" s="40">
        <v>101</v>
      </c>
      <c r="Y28" s="117"/>
      <c r="Z28" s="36" t="s">
        <v>28</v>
      </c>
      <c r="AA28" s="62">
        <v>124171</v>
      </c>
      <c r="AB28" s="40">
        <v>48</v>
      </c>
      <c r="AD28" s="36" t="s">
        <v>13</v>
      </c>
      <c r="AE28" s="62">
        <v>31010</v>
      </c>
      <c r="AF28" s="40">
        <v>14</v>
      </c>
      <c r="AK28" s="19"/>
      <c r="AL28" s="36" t="s">
        <v>13</v>
      </c>
      <c r="AM28" s="62">
        <v>20175</v>
      </c>
      <c r="AN28" s="40">
        <v>9</v>
      </c>
      <c r="AP28" s="36" t="s">
        <v>523</v>
      </c>
      <c r="AQ28" s="62">
        <v>0</v>
      </c>
      <c r="AR28" s="40"/>
      <c r="AY28" s="36" t="s">
        <v>103</v>
      </c>
      <c r="AZ28" s="62">
        <v>35</v>
      </c>
      <c r="BA28" s="40">
        <v>10</v>
      </c>
      <c r="BC28" s="36" t="s">
        <v>35</v>
      </c>
      <c r="BD28" s="62">
        <v>4</v>
      </c>
      <c r="BE28" s="40">
        <v>149</v>
      </c>
      <c r="BK28" s="37" t="s">
        <v>54</v>
      </c>
      <c r="BL28" s="64">
        <v>12</v>
      </c>
      <c r="BM28" s="64">
        <v>2</v>
      </c>
      <c r="BS28" s="37" t="s">
        <v>422</v>
      </c>
      <c r="BT28" s="62">
        <v>1076</v>
      </c>
      <c r="BU28" s="41">
        <v>29</v>
      </c>
      <c r="CA28" s="36" t="s">
        <v>188</v>
      </c>
      <c r="CB28" s="36">
        <v>7</v>
      </c>
      <c r="CC28" s="36">
        <v>1</v>
      </c>
      <c r="CE28" s="36" t="s">
        <v>458</v>
      </c>
      <c r="CF28" s="62">
        <v>122</v>
      </c>
      <c r="CG28" s="40">
        <v>7</v>
      </c>
    </row>
    <row r="29" spans="2:85" ht="14.1" customHeight="1" thickBot="1">
      <c r="B29" s="36" t="s">
        <v>53</v>
      </c>
      <c r="C29" s="62">
        <v>0</v>
      </c>
      <c r="D29" s="62">
        <v>0</v>
      </c>
      <c r="F29" s="36" t="s">
        <v>9</v>
      </c>
      <c r="G29" s="62"/>
      <c r="H29" s="40">
        <v>4</v>
      </c>
      <c r="J29" s="36" t="s">
        <v>279</v>
      </c>
      <c r="K29" s="62">
        <v>2491</v>
      </c>
      <c r="L29" s="40">
        <v>1</v>
      </c>
      <c r="N29" s="36" t="s">
        <v>45</v>
      </c>
      <c r="O29" s="62">
        <v>19371</v>
      </c>
      <c r="P29" s="40">
        <v>5</v>
      </c>
      <c r="V29" s="36" t="s">
        <v>317</v>
      </c>
      <c r="W29" s="62"/>
      <c r="X29" s="40">
        <v>65</v>
      </c>
      <c r="Y29" s="117"/>
      <c r="Z29" s="37" t="s">
        <v>533</v>
      </c>
      <c r="AA29" s="62">
        <v>1587</v>
      </c>
      <c r="AB29" s="40">
        <v>1</v>
      </c>
      <c r="AD29" s="36" t="s">
        <v>24</v>
      </c>
      <c r="AE29" s="62">
        <v>180686</v>
      </c>
      <c r="AF29" s="40">
        <v>35</v>
      </c>
      <c r="AK29" s="19"/>
      <c r="AL29" s="36" t="s">
        <v>24</v>
      </c>
      <c r="AM29" s="62">
        <v>18150</v>
      </c>
      <c r="AN29" s="40">
        <v>9</v>
      </c>
      <c r="AP29" s="36" t="s">
        <v>524</v>
      </c>
      <c r="AQ29" s="62"/>
      <c r="AR29" s="40"/>
      <c r="AY29" s="36" t="s">
        <v>31</v>
      </c>
      <c r="AZ29" s="62">
        <v>134</v>
      </c>
      <c r="BA29" s="40">
        <v>2</v>
      </c>
      <c r="BC29" s="36" t="s">
        <v>52</v>
      </c>
      <c r="BD29" s="62">
        <v>2</v>
      </c>
      <c r="BE29" s="40">
        <v>10</v>
      </c>
      <c r="BK29" s="36" t="s">
        <v>28</v>
      </c>
      <c r="BL29" s="62">
        <v>183</v>
      </c>
      <c r="BM29" s="62">
        <v>14</v>
      </c>
      <c r="BS29" s="36" t="s">
        <v>423</v>
      </c>
      <c r="BT29" s="62">
        <v>10</v>
      </c>
      <c r="BU29" s="40">
        <v>3</v>
      </c>
      <c r="CA29" s="36" t="s">
        <v>7</v>
      </c>
      <c r="CB29" s="36">
        <v>75</v>
      </c>
      <c r="CC29" s="36">
        <v>1</v>
      </c>
      <c r="CE29" s="36" t="s">
        <v>459</v>
      </c>
      <c r="CF29" s="62">
        <v>8</v>
      </c>
      <c r="CG29" s="40">
        <v>2</v>
      </c>
    </row>
    <row r="30" spans="2:85" ht="15.75" thickBot="1">
      <c r="B30" s="36" t="s">
        <v>28</v>
      </c>
      <c r="C30" s="62">
        <v>1037</v>
      </c>
      <c r="D30" s="62">
        <v>53</v>
      </c>
      <c r="F30" s="36" t="s">
        <v>35</v>
      </c>
      <c r="G30" s="62"/>
      <c r="H30" s="40">
        <v>3</v>
      </c>
      <c r="J30" s="36" t="s">
        <v>13</v>
      </c>
      <c r="K30" s="62">
        <v>1285</v>
      </c>
      <c r="L30" s="40">
        <v>3</v>
      </c>
      <c r="N30" s="37" t="s">
        <v>24</v>
      </c>
      <c r="O30" s="62">
        <v>69542</v>
      </c>
      <c r="P30" s="41">
        <v>17</v>
      </c>
      <c r="V30" s="36" t="s">
        <v>318</v>
      </c>
      <c r="W30" s="62"/>
      <c r="X30" s="40">
        <v>51</v>
      </c>
      <c r="Y30" s="43"/>
      <c r="Z30" s="36" t="s">
        <v>534</v>
      </c>
      <c r="AA30" s="62">
        <v>823</v>
      </c>
      <c r="AB30" s="40">
        <v>1</v>
      </c>
      <c r="AD30" s="36" t="s">
        <v>14</v>
      </c>
      <c r="AE30" s="62">
        <v>11951</v>
      </c>
      <c r="AF30" s="40">
        <v>2</v>
      </c>
      <c r="AK30" s="19"/>
      <c r="AL30" s="36" t="s">
        <v>5</v>
      </c>
      <c r="AM30" s="62">
        <v>36400</v>
      </c>
      <c r="AN30" s="40">
        <v>23</v>
      </c>
      <c r="AP30" s="36" t="s">
        <v>417</v>
      </c>
      <c r="AQ30" s="62">
        <v>1484</v>
      </c>
      <c r="AR30" s="40">
        <v>111</v>
      </c>
      <c r="AY30" s="36" t="s">
        <v>23</v>
      </c>
      <c r="AZ30" s="62">
        <v>691</v>
      </c>
      <c r="BA30" s="40">
        <v>102</v>
      </c>
      <c r="BC30" s="36" t="s">
        <v>405</v>
      </c>
      <c r="BD30" s="62">
        <v>1</v>
      </c>
      <c r="BE30" s="40">
        <v>1</v>
      </c>
      <c r="BK30" s="36" t="s">
        <v>441</v>
      </c>
      <c r="BL30" s="62">
        <v>16</v>
      </c>
      <c r="BM30" s="62">
        <v>1</v>
      </c>
      <c r="CA30" s="36" t="s">
        <v>62</v>
      </c>
      <c r="CB30" s="36">
        <v>5</v>
      </c>
      <c r="CC30" s="36">
        <v>1</v>
      </c>
      <c r="CE30" s="36" t="s">
        <v>460</v>
      </c>
      <c r="CF30" s="62">
        <v>6</v>
      </c>
      <c r="CG30" s="40">
        <v>2</v>
      </c>
    </row>
    <row r="31" spans="2:85" ht="15.75" thickBot="1">
      <c r="B31" s="36" t="s">
        <v>45</v>
      </c>
      <c r="C31" s="62">
        <v>29</v>
      </c>
      <c r="D31" s="62">
        <v>4</v>
      </c>
      <c r="F31" s="36" t="s">
        <v>13</v>
      </c>
      <c r="G31" s="62"/>
      <c r="H31" s="40">
        <v>7</v>
      </c>
      <c r="J31" s="36" t="s">
        <v>24</v>
      </c>
      <c r="K31" s="62">
        <v>36706</v>
      </c>
      <c r="L31" s="40">
        <v>11</v>
      </c>
      <c r="N31" s="36" t="s">
        <v>6</v>
      </c>
      <c r="O31" s="62">
        <v>4672</v>
      </c>
      <c r="P31" s="40">
        <v>2</v>
      </c>
      <c r="V31" s="36" t="s">
        <v>319</v>
      </c>
      <c r="W31" s="62"/>
      <c r="X31" s="40">
        <v>45</v>
      </c>
      <c r="Y31" s="43"/>
      <c r="Z31" s="36" t="s">
        <v>535</v>
      </c>
      <c r="AA31" s="62">
        <v>2862</v>
      </c>
      <c r="AB31" s="40">
        <v>1</v>
      </c>
      <c r="AD31" s="36" t="s">
        <v>5</v>
      </c>
      <c r="AE31" s="62">
        <v>14690</v>
      </c>
      <c r="AF31" s="40">
        <v>10</v>
      </c>
      <c r="AK31" s="19"/>
      <c r="AL31" s="36" t="s">
        <v>7</v>
      </c>
      <c r="AM31" s="62">
        <v>6600</v>
      </c>
      <c r="AN31" s="40">
        <v>3</v>
      </c>
      <c r="AP31" s="36" t="s">
        <v>525</v>
      </c>
      <c r="AQ31" s="62">
        <v>188</v>
      </c>
      <c r="AR31" s="40">
        <v>1</v>
      </c>
      <c r="AY31" s="36" t="s">
        <v>9</v>
      </c>
      <c r="AZ31" s="62">
        <v>630</v>
      </c>
      <c r="BA31" s="40">
        <v>30</v>
      </c>
      <c r="BC31" s="36" t="s">
        <v>24</v>
      </c>
      <c r="BD31" s="62">
        <v>4</v>
      </c>
      <c r="BE31" s="40">
        <v>10</v>
      </c>
      <c r="BK31" s="36" t="s">
        <v>225</v>
      </c>
      <c r="BL31" s="62">
        <v>72</v>
      </c>
      <c r="BM31" s="62">
        <v>4</v>
      </c>
      <c r="CA31" s="36" t="s">
        <v>45</v>
      </c>
      <c r="CB31" s="36">
        <v>11</v>
      </c>
      <c r="CC31" s="36">
        <v>1</v>
      </c>
      <c r="CE31" s="36" t="s">
        <v>461</v>
      </c>
      <c r="CF31" s="62">
        <v>229</v>
      </c>
      <c r="CG31" s="40">
        <v>12</v>
      </c>
    </row>
    <row r="32" spans="2:85" ht="14.1" customHeight="1" thickBot="1">
      <c r="B32" s="36" t="s">
        <v>103</v>
      </c>
      <c r="C32" s="62">
        <v>75</v>
      </c>
      <c r="D32" s="62">
        <v>2</v>
      </c>
      <c r="F32" s="36" t="s">
        <v>24</v>
      </c>
      <c r="G32" s="62"/>
      <c r="H32" s="40">
        <v>3</v>
      </c>
      <c r="J32" s="36" t="s">
        <v>5</v>
      </c>
      <c r="K32" s="62">
        <v>3246</v>
      </c>
      <c r="L32" s="40">
        <v>4</v>
      </c>
      <c r="N32" s="36" t="s">
        <v>16</v>
      </c>
      <c r="O32" s="62">
        <v>10193</v>
      </c>
      <c r="P32" s="40">
        <v>2</v>
      </c>
      <c r="V32" s="36" t="s">
        <v>320</v>
      </c>
      <c r="W32" s="62"/>
      <c r="X32" s="40">
        <v>44</v>
      </c>
      <c r="Y32" s="55"/>
      <c r="Z32" s="36" t="s">
        <v>8</v>
      </c>
      <c r="AA32" s="62">
        <v>2358</v>
      </c>
      <c r="AB32" s="40">
        <v>2</v>
      </c>
      <c r="AD32" s="36" t="s">
        <v>21</v>
      </c>
      <c r="AE32" s="62">
        <v>2274</v>
      </c>
      <c r="AF32" s="40">
        <v>2</v>
      </c>
      <c r="AK32" s="19"/>
      <c r="AL32" s="36" t="s">
        <v>25</v>
      </c>
      <c r="AM32" s="62">
        <v>2163</v>
      </c>
      <c r="AN32" s="40">
        <v>1</v>
      </c>
      <c r="AP32" s="36" t="s">
        <v>418</v>
      </c>
      <c r="AQ32" s="62">
        <v>72</v>
      </c>
      <c r="AR32" s="40">
        <v>9</v>
      </c>
      <c r="AY32" s="36" t="s">
        <v>41</v>
      </c>
      <c r="AZ32" s="62">
        <v>16</v>
      </c>
      <c r="BA32" s="40">
        <v>1</v>
      </c>
      <c r="BC32" s="36" t="s">
        <v>13</v>
      </c>
      <c r="BD32" s="62">
        <v>3</v>
      </c>
      <c r="BE32" s="40">
        <v>6</v>
      </c>
      <c r="BK32" s="36" t="s">
        <v>9</v>
      </c>
      <c r="BL32" s="62">
        <v>95</v>
      </c>
      <c r="BM32" s="62">
        <v>9</v>
      </c>
      <c r="CE32" s="36" t="s">
        <v>462</v>
      </c>
      <c r="CF32" s="62">
        <v>26</v>
      </c>
      <c r="CG32" s="40">
        <v>2</v>
      </c>
    </row>
    <row r="33" spans="2:85" ht="14.1" customHeight="1" thickBot="1">
      <c r="B33" s="36" t="s">
        <v>31</v>
      </c>
      <c r="C33" s="62">
        <v>579</v>
      </c>
      <c r="D33" s="62">
        <v>1</v>
      </c>
      <c r="F33" s="36" t="s">
        <v>5</v>
      </c>
      <c r="G33" s="62"/>
      <c r="H33" s="40">
        <v>7</v>
      </c>
      <c r="J33" s="36" t="s">
        <v>7</v>
      </c>
      <c r="K33" s="62">
        <v>2421</v>
      </c>
      <c r="L33" s="40">
        <v>3</v>
      </c>
      <c r="N33" s="36" t="s">
        <v>54</v>
      </c>
      <c r="O33" s="62">
        <v>7584</v>
      </c>
      <c r="P33" s="40">
        <v>3</v>
      </c>
      <c r="V33" s="36" t="s">
        <v>321</v>
      </c>
      <c r="W33" s="62"/>
      <c r="X33" s="40">
        <v>43</v>
      </c>
      <c r="Y33" s="43"/>
      <c r="Z33" s="36" t="s">
        <v>45</v>
      </c>
      <c r="AA33" s="62">
        <v>5752</v>
      </c>
      <c r="AB33" s="40">
        <v>2</v>
      </c>
      <c r="AD33" s="36" t="s">
        <v>7</v>
      </c>
      <c r="AE33" s="62">
        <v>2869</v>
      </c>
      <c r="AF33" s="40">
        <v>1</v>
      </c>
      <c r="AK33" s="19"/>
      <c r="AL33" s="36" t="s">
        <v>10</v>
      </c>
      <c r="AM33" s="62">
        <v>955</v>
      </c>
      <c r="AN33" s="40">
        <v>2</v>
      </c>
      <c r="AP33" s="36" t="s">
        <v>419</v>
      </c>
      <c r="AQ33" s="62">
        <v>22</v>
      </c>
      <c r="AR33" s="40">
        <v>2</v>
      </c>
      <c r="AY33" s="36" t="s">
        <v>35</v>
      </c>
      <c r="AZ33" s="62">
        <v>40</v>
      </c>
      <c r="BA33" s="40">
        <v>4</v>
      </c>
      <c r="BC33" s="36" t="s">
        <v>24</v>
      </c>
      <c r="BD33" s="62">
        <v>12</v>
      </c>
      <c r="BE33" s="40">
        <v>301</v>
      </c>
      <c r="BK33" s="36" t="s">
        <v>41</v>
      </c>
      <c r="BL33" s="62">
        <v>1</v>
      </c>
      <c r="BM33" s="62">
        <v>1</v>
      </c>
      <c r="CE33" s="36" t="s">
        <v>301</v>
      </c>
      <c r="CF33" s="62">
        <v>2199</v>
      </c>
      <c r="CG33" s="40">
        <v>55</v>
      </c>
    </row>
    <row r="34" spans="2:85" ht="14.1" customHeight="1" thickBot="1">
      <c r="B34" s="36" t="s">
        <v>23</v>
      </c>
      <c r="C34" s="62">
        <v>1320</v>
      </c>
      <c r="D34" s="62">
        <v>82</v>
      </c>
      <c r="F34" s="36" t="s">
        <v>7</v>
      </c>
      <c r="G34" s="62"/>
      <c r="H34" s="40">
        <v>1</v>
      </c>
      <c r="J34" s="36" t="s">
        <v>25</v>
      </c>
      <c r="K34" s="62">
        <v>3518</v>
      </c>
      <c r="L34" s="40">
        <v>2</v>
      </c>
      <c r="N34" s="36" t="s">
        <v>29</v>
      </c>
      <c r="O34" s="62">
        <v>10902</v>
      </c>
      <c r="P34" s="40">
        <v>1</v>
      </c>
      <c r="V34" s="36" t="s">
        <v>322</v>
      </c>
      <c r="W34" s="62"/>
      <c r="X34" s="40">
        <v>39</v>
      </c>
      <c r="Y34" s="43"/>
      <c r="Z34" s="36" t="s">
        <v>536</v>
      </c>
      <c r="AA34" s="62">
        <v>450</v>
      </c>
      <c r="AB34" s="40">
        <v>1</v>
      </c>
      <c r="AD34" s="36" t="s">
        <v>70</v>
      </c>
      <c r="AE34" s="62">
        <v>6564</v>
      </c>
      <c r="AF34" s="40">
        <v>1</v>
      </c>
      <c r="AK34" s="19"/>
      <c r="AL34" s="36" t="s">
        <v>394</v>
      </c>
      <c r="AM34" s="62">
        <v>497</v>
      </c>
      <c r="AN34" s="40">
        <v>1</v>
      </c>
      <c r="AP34" s="36" t="s">
        <v>23</v>
      </c>
      <c r="AQ34" s="62">
        <v>1482</v>
      </c>
      <c r="AR34" s="40">
        <v>97</v>
      </c>
      <c r="AY34" s="36" t="s">
        <v>160</v>
      </c>
      <c r="AZ34" s="62">
        <v>5</v>
      </c>
      <c r="BA34" s="40">
        <v>1</v>
      </c>
      <c r="BC34" s="36" t="s">
        <v>5</v>
      </c>
      <c r="BD34" s="62">
        <v>11</v>
      </c>
      <c r="BE34" s="40">
        <v>76</v>
      </c>
      <c r="BK34" s="36" t="s">
        <v>35</v>
      </c>
      <c r="BL34" s="62">
        <v>43</v>
      </c>
      <c r="BM34" s="62">
        <v>4</v>
      </c>
      <c r="CE34" s="36" t="s">
        <v>463</v>
      </c>
      <c r="CF34" s="62">
        <v>73</v>
      </c>
      <c r="CG34" s="40">
        <v>8</v>
      </c>
    </row>
    <row r="35" spans="2:85" ht="14.1" customHeight="1" thickBot="1">
      <c r="B35" s="36" t="s">
        <v>9</v>
      </c>
      <c r="C35" s="62">
        <v>376</v>
      </c>
      <c r="D35" s="62">
        <v>21</v>
      </c>
      <c r="F35" s="36" t="s">
        <v>14</v>
      </c>
      <c r="G35" s="40"/>
      <c r="H35" s="40">
        <v>1</v>
      </c>
      <c r="N35" s="36" t="s">
        <v>103</v>
      </c>
      <c r="O35" s="62">
        <v>2302</v>
      </c>
      <c r="P35" s="40">
        <v>2</v>
      </c>
      <c r="V35" s="36" t="s">
        <v>323</v>
      </c>
      <c r="W35" s="62"/>
      <c r="X35" s="40">
        <v>35</v>
      </c>
      <c r="Y35" s="43"/>
      <c r="Z35" s="36" t="s">
        <v>103</v>
      </c>
      <c r="AA35" s="62">
        <v>391</v>
      </c>
      <c r="AB35" s="40">
        <v>1</v>
      </c>
      <c r="AD35" s="36" t="s">
        <v>25</v>
      </c>
      <c r="AE35" s="62">
        <v>4455</v>
      </c>
      <c r="AF35" s="40">
        <v>1</v>
      </c>
      <c r="AK35" s="19"/>
      <c r="AL35" s="36" t="s">
        <v>6</v>
      </c>
      <c r="AM35" s="62">
        <v>17186</v>
      </c>
      <c r="AN35" s="40">
        <v>3</v>
      </c>
      <c r="AP35" s="36" t="s">
        <v>9</v>
      </c>
      <c r="AQ35" s="62">
        <v>398</v>
      </c>
      <c r="AR35" s="40">
        <v>14</v>
      </c>
      <c r="AY35" s="36" t="s">
        <v>55</v>
      </c>
      <c r="AZ35" s="62">
        <v>30</v>
      </c>
      <c r="BA35" s="40">
        <v>1</v>
      </c>
      <c r="BC35" s="36" t="s">
        <v>70</v>
      </c>
      <c r="BD35" s="62">
        <v>2</v>
      </c>
      <c r="BE35" s="40">
        <v>2</v>
      </c>
      <c r="BK35" s="36" t="s">
        <v>103</v>
      </c>
      <c r="BL35" s="62">
        <v>129</v>
      </c>
      <c r="BM35" s="62">
        <v>3</v>
      </c>
      <c r="CE35" s="36" t="s">
        <v>464</v>
      </c>
      <c r="CF35" s="62">
        <v>133</v>
      </c>
      <c r="CG35" s="40">
        <v>12</v>
      </c>
    </row>
    <row r="36" spans="2:85" ht="14.1" customHeight="1" thickBot="1">
      <c r="B36" s="36" t="s">
        <v>41</v>
      </c>
      <c r="C36" s="62">
        <v>31</v>
      </c>
      <c r="D36" s="62">
        <v>2</v>
      </c>
      <c r="N36" s="36" t="s">
        <v>13</v>
      </c>
      <c r="O36" s="62">
        <v>67007</v>
      </c>
      <c r="P36" s="40">
        <v>10</v>
      </c>
      <c r="V36" s="37" t="s">
        <v>324</v>
      </c>
      <c r="W36" s="64"/>
      <c r="X36" s="41">
        <v>34</v>
      </c>
      <c r="Y36" s="43"/>
      <c r="Z36" s="36" t="s">
        <v>31</v>
      </c>
      <c r="AA36" s="62">
        <v>16129</v>
      </c>
      <c r="AB36" s="40">
        <v>2</v>
      </c>
      <c r="AD36" s="36" t="s">
        <v>35</v>
      </c>
      <c r="AE36" s="62">
        <v>33333</v>
      </c>
      <c r="AF36" s="40">
        <v>7</v>
      </c>
      <c r="AK36" s="19"/>
      <c r="AL36" s="36" t="s">
        <v>395</v>
      </c>
      <c r="AM36" s="62">
        <v>631</v>
      </c>
      <c r="AN36" s="40">
        <v>1</v>
      </c>
      <c r="AP36" s="36" t="s">
        <v>68</v>
      </c>
      <c r="AQ36" s="62">
        <v>4</v>
      </c>
      <c r="AR36" s="40">
        <v>1</v>
      </c>
      <c r="AY36" s="36" t="s">
        <v>13</v>
      </c>
      <c r="AZ36" s="62">
        <v>82</v>
      </c>
      <c r="BA36" s="40">
        <v>13</v>
      </c>
      <c r="BC36" s="36" t="s">
        <v>25</v>
      </c>
      <c r="BD36" s="62">
        <v>1</v>
      </c>
      <c r="BE36" s="40">
        <v>2</v>
      </c>
      <c r="BK36" s="36" t="s">
        <v>442</v>
      </c>
      <c r="BL36" s="62">
        <v>20</v>
      </c>
      <c r="BM36" s="62">
        <v>1</v>
      </c>
      <c r="CE36" s="36" t="s">
        <v>465</v>
      </c>
      <c r="CF36" s="62">
        <v>50</v>
      </c>
      <c r="CG36" s="40">
        <v>9</v>
      </c>
    </row>
    <row r="37" spans="2:85" ht="14.1" customHeight="1" thickBot="1">
      <c r="B37" s="36" t="s">
        <v>35</v>
      </c>
      <c r="C37" s="62">
        <v>382</v>
      </c>
      <c r="D37" s="62">
        <v>12</v>
      </c>
      <c r="J37" s="65"/>
      <c r="M37" s="42"/>
      <c r="N37" s="36" t="s">
        <v>14</v>
      </c>
      <c r="O37" s="62">
        <v>10059</v>
      </c>
      <c r="P37" s="40">
        <v>5</v>
      </c>
      <c r="V37" s="36" t="s">
        <v>81</v>
      </c>
      <c r="W37" s="62"/>
      <c r="X37" s="40">
        <v>29</v>
      </c>
      <c r="Y37" s="43"/>
      <c r="Z37" s="36" t="s">
        <v>23</v>
      </c>
      <c r="AA37" s="62">
        <v>293021</v>
      </c>
      <c r="AB37" s="40">
        <v>50</v>
      </c>
      <c r="AD37" s="36" t="s">
        <v>24</v>
      </c>
      <c r="AE37" s="62">
        <v>3520</v>
      </c>
      <c r="AF37" s="40">
        <v>1</v>
      </c>
      <c r="AK37" s="19"/>
      <c r="AL37" s="36" t="s">
        <v>44</v>
      </c>
      <c r="AM37" s="62">
        <v>3752</v>
      </c>
      <c r="AN37" s="40">
        <v>2</v>
      </c>
      <c r="AP37" s="36" t="s">
        <v>35</v>
      </c>
      <c r="AQ37" s="62">
        <v>94</v>
      </c>
      <c r="AR37" s="40">
        <v>13</v>
      </c>
      <c r="AY37" s="36" t="s">
        <v>24</v>
      </c>
      <c r="AZ37" s="62">
        <v>68</v>
      </c>
      <c r="BA37" s="40">
        <v>3</v>
      </c>
      <c r="BK37" s="36" t="s">
        <v>13</v>
      </c>
      <c r="BL37" s="62">
        <v>59</v>
      </c>
      <c r="BM37" s="62">
        <v>7</v>
      </c>
      <c r="CE37" s="36" t="s">
        <v>466</v>
      </c>
      <c r="CF37" s="62">
        <v>2334</v>
      </c>
      <c r="CG37" s="40">
        <v>65</v>
      </c>
    </row>
    <row r="38" spans="2:85" ht="14.1" customHeight="1" thickBot="1">
      <c r="B38" s="36" t="s">
        <v>52</v>
      </c>
      <c r="C38" s="62">
        <v>189</v>
      </c>
      <c r="D38" s="62">
        <v>12</v>
      </c>
      <c r="N38" s="36" t="s">
        <v>31</v>
      </c>
      <c r="O38" s="62">
        <v>4707</v>
      </c>
      <c r="P38" s="40">
        <v>1</v>
      </c>
      <c r="V38" s="36" t="s">
        <v>325</v>
      </c>
      <c r="W38" s="62"/>
      <c r="X38" s="40">
        <v>26</v>
      </c>
      <c r="Y38" s="43"/>
      <c r="Z38" s="36" t="s">
        <v>302</v>
      </c>
      <c r="AA38" s="62">
        <v>422</v>
      </c>
      <c r="AB38" s="40">
        <v>1</v>
      </c>
      <c r="AD38" s="36" t="s">
        <v>93</v>
      </c>
      <c r="AE38" s="62">
        <v>2764</v>
      </c>
      <c r="AF38" s="40">
        <v>2</v>
      </c>
      <c r="AK38" s="19"/>
      <c r="AL38" s="36" t="s">
        <v>396</v>
      </c>
      <c r="AM38" s="62">
        <v>1585</v>
      </c>
      <c r="AN38" s="40">
        <v>1</v>
      </c>
      <c r="AP38" s="36" t="s">
        <v>13</v>
      </c>
      <c r="AQ38" s="62">
        <v>74</v>
      </c>
      <c r="AR38" s="40">
        <v>12</v>
      </c>
      <c r="AY38" s="36" t="s">
        <v>5</v>
      </c>
      <c r="AZ38" s="62">
        <v>816</v>
      </c>
      <c r="BA38" s="40">
        <v>37</v>
      </c>
      <c r="BK38" s="36" t="s">
        <v>24</v>
      </c>
      <c r="BL38" s="62">
        <v>194</v>
      </c>
      <c r="BM38" s="62">
        <v>24</v>
      </c>
      <c r="CE38" s="36" t="s">
        <v>467</v>
      </c>
      <c r="CF38" s="62">
        <v>1100</v>
      </c>
      <c r="CG38" s="40">
        <v>103</v>
      </c>
    </row>
    <row r="39" spans="2:85" ht="14.1" customHeight="1" thickBot="1">
      <c r="B39" s="36" t="s">
        <v>13</v>
      </c>
      <c r="C39" s="62">
        <v>107</v>
      </c>
      <c r="D39" s="62">
        <v>14</v>
      </c>
      <c r="N39" s="36" t="s">
        <v>35</v>
      </c>
      <c r="O39" s="62">
        <v>22504</v>
      </c>
      <c r="P39" s="40">
        <v>13</v>
      </c>
      <c r="V39" s="36" t="s">
        <v>326</v>
      </c>
      <c r="W39" s="62"/>
      <c r="X39" s="40">
        <v>18</v>
      </c>
      <c r="Y39" s="43"/>
      <c r="Z39" s="36" t="s">
        <v>537</v>
      </c>
      <c r="AA39" s="62">
        <v>3187</v>
      </c>
      <c r="AB39" s="40">
        <v>1</v>
      </c>
      <c r="AD39" s="36" t="s">
        <v>297</v>
      </c>
      <c r="AE39" s="62">
        <v>649</v>
      </c>
      <c r="AF39" s="40">
        <v>1</v>
      </c>
      <c r="AK39" s="19"/>
      <c r="AL39" s="36" t="s">
        <v>29</v>
      </c>
      <c r="AM39" s="62">
        <v>979</v>
      </c>
      <c r="AN39" s="40">
        <v>1</v>
      </c>
      <c r="AP39" s="36" t="s">
        <v>24</v>
      </c>
      <c r="AQ39" s="62">
        <v>581</v>
      </c>
      <c r="AR39" s="40">
        <v>44</v>
      </c>
      <c r="AY39" s="36" t="s">
        <v>43</v>
      </c>
      <c r="AZ39" s="62">
        <v>17</v>
      </c>
      <c r="BA39" s="40">
        <v>1</v>
      </c>
      <c r="BK39" s="36" t="s">
        <v>5</v>
      </c>
      <c r="BL39" s="62">
        <v>80</v>
      </c>
      <c r="BM39" s="62">
        <v>8</v>
      </c>
      <c r="CE39" s="36" t="s">
        <v>468</v>
      </c>
      <c r="CF39" s="62">
        <v>21</v>
      </c>
      <c r="CG39" s="40">
        <v>2</v>
      </c>
    </row>
    <row r="40" spans="2:85" ht="14.1" customHeight="1" thickBot="1">
      <c r="B40" s="36" t="s">
        <v>24</v>
      </c>
      <c r="C40" s="62">
        <v>751</v>
      </c>
      <c r="D40" s="62">
        <v>24</v>
      </c>
      <c r="V40" s="36" t="s">
        <v>327</v>
      </c>
      <c r="W40" s="62"/>
      <c r="X40" s="40">
        <v>18</v>
      </c>
      <c r="Y40" s="43"/>
      <c r="Z40" s="37" t="s">
        <v>538</v>
      </c>
      <c r="AA40" s="62">
        <v>1096</v>
      </c>
      <c r="AB40" s="40">
        <v>1</v>
      </c>
      <c r="AD40" s="36" t="s">
        <v>15</v>
      </c>
      <c r="AE40" s="62">
        <v>19</v>
      </c>
      <c r="AF40" s="40">
        <v>1</v>
      </c>
      <c r="AK40" s="19" t="str">
        <f>PROPER([2]Hoja1!L13)</f>
        <v/>
      </c>
      <c r="AL40" s="36" t="s">
        <v>397</v>
      </c>
      <c r="AM40" s="62">
        <v>1414</v>
      </c>
      <c r="AN40" s="40">
        <v>1</v>
      </c>
      <c r="AP40" s="36" t="s">
        <v>5</v>
      </c>
      <c r="AQ40" s="62">
        <v>352</v>
      </c>
      <c r="AR40" s="40">
        <v>29</v>
      </c>
      <c r="AY40" s="36" t="s">
        <v>14</v>
      </c>
      <c r="AZ40" s="62">
        <v>3</v>
      </c>
      <c r="BA40" s="40">
        <v>2</v>
      </c>
      <c r="BK40" s="36" t="s">
        <v>70</v>
      </c>
      <c r="BL40" s="62">
        <v>5</v>
      </c>
      <c r="BM40" s="62">
        <v>1</v>
      </c>
      <c r="CE40" s="36" t="s">
        <v>469</v>
      </c>
      <c r="CF40" s="62">
        <v>1363</v>
      </c>
      <c r="CG40" s="40">
        <v>4</v>
      </c>
    </row>
    <row r="41" spans="2:85" ht="15.75" thickBot="1">
      <c r="B41" s="36" t="s">
        <v>5</v>
      </c>
      <c r="C41" s="62">
        <v>151</v>
      </c>
      <c r="D41" s="62">
        <v>11</v>
      </c>
      <c r="V41" s="36" t="s">
        <v>328</v>
      </c>
      <c r="W41" s="62"/>
      <c r="X41" s="40">
        <v>14</v>
      </c>
      <c r="Y41" s="43"/>
      <c r="Z41" s="36" t="s">
        <v>539</v>
      </c>
      <c r="AA41" s="62">
        <v>5359</v>
      </c>
      <c r="AB41" s="40">
        <v>3</v>
      </c>
      <c r="AD41" s="36" t="s">
        <v>85</v>
      </c>
      <c r="AE41" s="62">
        <v>18</v>
      </c>
      <c r="AF41" s="40">
        <v>1</v>
      </c>
      <c r="AK41" s="19"/>
      <c r="AL41" s="36" t="s">
        <v>30</v>
      </c>
      <c r="AM41" s="62">
        <v>2498</v>
      </c>
      <c r="AN41" s="40">
        <v>1</v>
      </c>
      <c r="AP41" s="36" t="s">
        <v>7</v>
      </c>
      <c r="AQ41" s="62">
        <v>54</v>
      </c>
      <c r="AR41" s="40">
        <v>7</v>
      </c>
      <c r="AT41" s="65"/>
      <c r="BK41" s="36" t="s">
        <v>25</v>
      </c>
      <c r="BL41" s="62">
        <v>9</v>
      </c>
      <c r="BM41" s="62">
        <v>1</v>
      </c>
      <c r="CE41" s="36" t="s">
        <v>470</v>
      </c>
      <c r="CF41" s="62">
        <v>391</v>
      </c>
      <c r="CG41" s="40">
        <v>15</v>
      </c>
    </row>
    <row r="42" spans="2:85" ht="14.1" customHeight="1" thickBot="1">
      <c r="B42" s="36" t="s">
        <v>7</v>
      </c>
      <c r="C42" s="62">
        <v>137</v>
      </c>
      <c r="D42" s="62">
        <v>2</v>
      </c>
      <c r="V42" s="36" t="s">
        <v>329</v>
      </c>
      <c r="W42" s="62"/>
      <c r="X42" s="40">
        <v>13</v>
      </c>
      <c r="Y42" s="43"/>
      <c r="Z42" s="36" t="s">
        <v>303</v>
      </c>
      <c r="AA42" s="62">
        <v>10093</v>
      </c>
      <c r="AB42" s="40">
        <v>2</v>
      </c>
      <c r="AD42" s="36" t="s">
        <v>30</v>
      </c>
      <c r="AE42" s="62">
        <v>2870</v>
      </c>
      <c r="AF42" s="40">
        <v>2</v>
      </c>
      <c r="AK42" s="19" t="str">
        <f>PROPER([2]Hoja1!L14)</f>
        <v/>
      </c>
      <c r="AL42" s="36" t="s">
        <v>37</v>
      </c>
      <c r="AM42" s="62">
        <v>4550</v>
      </c>
      <c r="AN42" s="40">
        <v>1</v>
      </c>
      <c r="AP42" s="36" t="s">
        <v>25</v>
      </c>
      <c r="AQ42" s="62">
        <v>18</v>
      </c>
      <c r="AR42" s="40">
        <v>3</v>
      </c>
      <c r="CE42" s="36" t="s">
        <v>471</v>
      </c>
      <c r="CF42" s="62">
        <v>48</v>
      </c>
      <c r="CG42" s="40">
        <v>1</v>
      </c>
    </row>
    <row r="43" spans="2:85" ht="14.1" customHeight="1" thickBot="1">
      <c r="B43" s="36" t="s">
        <v>14</v>
      </c>
      <c r="C43" s="62">
        <v>130</v>
      </c>
      <c r="D43" s="62">
        <v>6</v>
      </c>
      <c r="V43" s="36" t="s">
        <v>330</v>
      </c>
      <c r="W43" s="62"/>
      <c r="X43" s="40">
        <v>12</v>
      </c>
      <c r="Y43" s="43"/>
      <c r="Z43" s="36" t="s">
        <v>540</v>
      </c>
      <c r="AA43" s="62">
        <v>13310</v>
      </c>
      <c r="AB43" s="40">
        <v>1</v>
      </c>
      <c r="AD43" s="36" t="s">
        <v>298</v>
      </c>
      <c r="AE43" s="62">
        <v>110968</v>
      </c>
      <c r="AF43" s="40">
        <v>1</v>
      </c>
      <c r="AK43" s="19" t="str">
        <f>PROPER(AL43)</f>
        <v/>
      </c>
      <c r="AP43" s="36" t="s">
        <v>81</v>
      </c>
      <c r="AQ43" s="62">
        <v>170</v>
      </c>
      <c r="AR43" s="40">
        <v>4</v>
      </c>
      <c r="CE43" s="36" t="s">
        <v>472</v>
      </c>
      <c r="CF43" s="62">
        <v>901</v>
      </c>
      <c r="CG43" s="40">
        <v>65</v>
      </c>
    </row>
    <row r="44" spans="2:85" ht="14.1" customHeight="1" thickBot="1">
      <c r="B44" s="36" t="s">
        <v>37</v>
      </c>
      <c r="C44" s="62">
        <v>14</v>
      </c>
      <c r="D44" s="62">
        <v>1</v>
      </c>
      <c r="V44" s="36" t="s">
        <v>331</v>
      </c>
      <c r="W44" s="62"/>
      <c r="X44" s="40">
        <v>12</v>
      </c>
      <c r="Y44" s="43"/>
      <c r="Z44" s="36" t="s">
        <v>541</v>
      </c>
      <c r="AA44" s="62">
        <v>15710</v>
      </c>
      <c r="AB44" s="40">
        <v>1</v>
      </c>
      <c r="AK44" s="19"/>
      <c r="CE44" s="36" t="s">
        <v>473</v>
      </c>
      <c r="CF44" s="62">
        <v>85</v>
      </c>
      <c r="CG44" s="40">
        <v>15</v>
      </c>
    </row>
    <row r="45" spans="2:85" ht="15.75" thickBot="1">
      <c r="B45" s="36" t="s">
        <v>70</v>
      </c>
      <c r="C45" s="62">
        <v>33</v>
      </c>
      <c r="D45" s="62">
        <v>1</v>
      </c>
      <c r="V45" s="37" t="s">
        <v>332</v>
      </c>
      <c r="W45" s="64"/>
      <c r="X45" s="41">
        <v>12</v>
      </c>
      <c r="Y45" s="43"/>
      <c r="Z45" s="36" t="s">
        <v>542</v>
      </c>
      <c r="AA45" s="62">
        <v>2990</v>
      </c>
      <c r="AB45" s="40">
        <v>2</v>
      </c>
      <c r="AK45" s="19"/>
      <c r="AL45" s="175" t="s">
        <v>227</v>
      </c>
      <c r="AM45" s="176"/>
      <c r="AN45" s="177"/>
      <c r="AP45" s="65"/>
      <c r="CE45" s="36" t="s">
        <v>474</v>
      </c>
      <c r="CF45" s="62">
        <v>586</v>
      </c>
      <c r="CG45" s="40">
        <v>50</v>
      </c>
    </row>
    <row r="46" spans="2:85" ht="14.1" customHeight="1" thickBot="1">
      <c r="B46" s="36" t="s">
        <v>25</v>
      </c>
      <c r="C46" s="62">
        <v>20</v>
      </c>
      <c r="D46" s="62">
        <v>1</v>
      </c>
      <c r="Y46" s="55"/>
      <c r="Z46" s="36" t="s">
        <v>543</v>
      </c>
      <c r="AA46" s="62">
        <v>17425</v>
      </c>
      <c r="AB46" s="40">
        <v>1</v>
      </c>
      <c r="AK46" s="19"/>
      <c r="AL46" s="178"/>
      <c r="AM46" s="179"/>
      <c r="AN46" s="180"/>
      <c r="CE46" s="36" t="s">
        <v>475</v>
      </c>
      <c r="CF46" s="62">
        <v>784</v>
      </c>
      <c r="CG46" s="40">
        <v>58</v>
      </c>
    </row>
    <row r="47" spans="2:85" ht="15.75" thickBot="1">
      <c r="Y47" s="43"/>
      <c r="Z47" s="36" t="s">
        <v>544</v>
      </c>
      <c r="AA47" s="62">
        <v>451</v>
      </c>
      <c r="AB47" s="40">
        <v>1</v>
      </c>
      <c r="AK47" s="19"/>
      <c r="AL47" s="181"/>
      <c r="AM47" s="182"/>
      <c r="AN47" s="183"/>
      <c r="CE47" s="36" t="s">
        <v>476</v>
      </c>
      <c r="CF47" s="62">
        <v>157</v>
      </c>
      <c r="CG47" s="40">
        <v>14</v>
      </c>
    </row>
    <row r="48" spans="2:85" ht="15.75" thickBot="1">
      <c r="Y48" s="43"/>
      <c r="Z48" s="36" t="s">
        <v>304</v>
      </c>
      <c r="AA48" s="62">
        <v>3414</v>
      </c>
      <c r="AB48" s="40">
        <v>2</v>
      </c>
      <c r="AK48" s="19"/>
      <c r="CE48" s="36" t="s">
        <v>477</v>
      </c>
      <c r="CF48" s="62">
        <v>175</v>
      </c>
      <c r="CG48" s="40">
        <v>24</v>
      </c>
    </row>
    <row r="49" spans="25:85" ht="15.75" thickBot="1">
      <c r="Y49" s="43"/>
      <c r="Z49" s="36" t="s">
        <v>545</v>
      </c>
      <c r="AA49" s="62">
        <v>901</v>
      </c>
      <c r="AB49" s="40">
        <v>1</v>
      </c>
      <c r="AK49" s="19"/>
      <c r="CE49" s="36" t="s">
        <v>478</v>
      </c>
      <c r="CF49" s="62">
        <v>361</v>
      </c>
      <c r="CG49" s="40">
        <v>18</v>
      </c>
    </row>
    <row r="50" spans="25:85" ht="18" customHeight="1" thickBot="1">
      <c r="Y50" s="43"/>
      <c r="Z50" s="36" t="s">
        <v>546</v>
      </c>
      <c r="AA50" s="62">
        <v>845</v>
      </c>
      <c r="AB50" s="40">
        <v>1</v>
      </c>
      <c r="AK50" s="19"/>
      <c r="CE50" s="36" t="s">
        <v>479</v>
      </c>
      <c r="CF50" s="62">
        <v>157</v>
      </c>
      <c r="CG50" s="40">
        <v>23</v>
      </c>
    </row>
    <row r="51" spans="25:85" ht="14.1" customHeight="1" thickBot="1">
      <c r="Y51" s="43"/>
      <c r="Z51" s="37" t="s">
        <v>547</v>
      </c>
      <c r="AA51" s="62">
        <v>2850</v>
      </c>
      <c r="AB51" s="40">
        <v>2</v>
      </c>
      <c r="AK51" s="19"/>
      <c r="CE51" s="36" t="s">
        <v>480</v>
      </c>
      <c r="CF51" s="62">
        <v>195</v>
      </c>
      <c r="CG51" s="40">
        <v>16</v>
      </c>
    </row>
    <row r="52" spans="25:85" ht="14.1" customHeight="1" thickBot="1">
      <c r="Y52" s="43"/>
      <c r="Z52" s="36" t="s">
        <v>548</v>
      </c>
      <c r="AA52" s="62">
        <v>1470</v>
      </c>
      <c r="AB52" s="40">
        <v>2</v>
      </c>
      <c r="AK52" s="19"/>
      <c r="CE52" s="36" t="s">
        <v>481</v>
      </c>
      <c r="CF52" s="62">
        <v>136</v>
      </c>
      <c r="CG52" s="40">
        <v>10</v>
      </c>
    </row>
    <row r="53" spans="25:85" ht="14.1" customHeight="1" thickBot="1">
      <c r="Y53" s="43"/>
      <c r="Z53" s="36" t="s">
        <v>74</v>
      </c>
      <c r="AA53" s="62">
        <v>416</v>
      </c>
      <c r="AB53" s="40">
        <v>1</v>
      </c>
      <c r="AK53" s="19"/>
      <c r="CE53" s="36" t="s">
        <v>482</v>
      </c>
      <c r="CF53" s="62">
        <v>9</v>
      </c>
      <c r="CG53" s="40">
        <v>3</v>
      </c>
    </row>
    <row r="54" spans="25:85" ht="14.1" customHeight="1" thickBot="1">
      <c r="Y54" s="43"/>
      <c r="Z54" s="36" t="s">
        <v>9</v>
      </c>
      <c r="AA54" s="62">
        <v>163264</v>
      </c>
      <c r="AB54" s="40">
        <v>33</v>
      </c>
      <c r="AK54" s="19"/>
    </row>
    <row r="55" spans="25:85" ht="14.1" customHeight="1" thickBot="1">
      <c r="Y55" s="43"/>
      <c r="Z55" s="36" t="s">
        <v>68</v>
      </c>
      <c r="AA55" s="62">
        <v>1000</v>
      </c>
      <c r="AB55" s="40">
        <v>1</v>
      </c>
      <c r="AK55" s="19"/>
      <c r="AP55" s="4"/>
    </row>
    <row r="56" spans="25:85" ht="14.1" customHeight="1" thickBot="1">
      <c r="Y56" s="43"/>
      <c r="Z56" s="36" t="s">
        <v>549</v>
      </c>
      <c r="AA56" s="62">
        <v>2930</v>
      </c>
      <c r="AB56" s="40">
        <v>1</v>
      </c>
      <c r="AK56" s="19"/>
    </row>
    <row r="57" spans="25:85" ht="14.1" customHeight="1" thickBot="1">
      <c r="Y57" s="43"/>
      <c r="Z57" s="36" t="s">
        <v>35</v>
      </c>
      <c r="AA57" s="62">
        <v>25309</v>
      </c>
      <c r="AB57" s="40">
        <v>11</v>
      </c>
      <c r="AK57" s="19"/>
    </row>
    <row r="58" spans="25:85" ht="14.1" customHeight="1" thickBot="1">
      <c r="Y58" s="43"/>
      <c r="Z58" s="36" t="s">
        <v>52</v>
      </c>
      <c r="AA58" s="62">
        <v>101625</v>
      </c>
      <c r="AB58" s="40">
        <v>32</v>
      </c>
      <c r="AK58" s="19"/>
    </row>
    <row r="59" spans="25:85" ht="14.1" customHeight="1" thickBot="1">
      <c r="Y59" s="43"/>
      <c r="Z59" s="36" t="s">
        <v>55</v>
      </c>
      <c r="AA59" s="62">
        <v>9050</v>
      </c>
      <c r="AB59" s="40">
        <v>3</v>
      </c>
      <c r="AK59" s="19"/>
    </row>
    <row r="60" spans="25:85" ht="14.1" customHeight="1" thickBot="1">
      <c r="Y60" s="55"/>
      <c r="Z60" s="36" t="s">
        <v>13</v>
      </c>
      <c r="AA60" s="62">
        <v>39537</v>
      </c>
      <c r="AB60" s="40">
        <v>13</v>
      </c>
      <c r="AK60" s="19"/>
    </row>
    <row r="61" spans="25:85" ht="14.1" customHeight="1" thickBot="1">
      <c r="Y61" s="43"/>
      <c r="Z61" s="36" t="s">
        <v>24</v>
      </c>
      <c r="AA61" s="62">
        <v>559127</v>
      </c>
      <c r="AB61" s="40">
        <v>27</v>
      </c>
      <c r="AK61" s="19"/>
    </row>
    <row r="62" spans="25:85" ht="14.1" customHeight="1" thickBot="1">
      <c r="Y62" s="43"/>
      <c r="Z62" s="37" t="s">
        <v>5</v>
      </c>
      <c r="AA62" s="62">
        <v>84355</v>
      </c>
      <c r="AB62" s="40">
        <v>29</v>
      </c>
      <c r="AK62" s="19"/>
    </row>
    <row r="63" spans="25:85" ht="14.1" customHeight="1" thickBot="1">
      <c r="Y63" s="43"/>
      <c r="Z63" s="36" t="s">
        <v>550</v>
      </c>
      <c r="AA63" s="62">
        <v>1874</v>
      </c>
      <c r="AB63" s="40">
        <v>1</v>
      </c>
      <c r="AK63" s="19"/>
    </row>
    <row r="64" spans="25:85" ht="14.1" customHeight="1" thickBot="1">
      <c r="Y64" s="43"/>
      <c r="Z64" s="36" t="s">
        <v>7</v>
      </c>
      <c r="AA64" s="62">
        <v>80323</v>
      </c>
      <c r="AB64" s="40">
        <v>32</v>
      </c>
      <c r="AK64" s="19"/>
    </row>
    <row r="65" spans="25:37" ht="14.1" customHeight="1" thickBot="1">
      <c r="Y65" s="43"/>
      <c r="Z65" s="36" t="s">
        <v>14</v>
      </c>
      <c r="AA65" s="62">
        <v>12531</v>
      </c>
      <c r="AB65" s="40">
        <v>4</v>
      </c>
      <c r="AK65" s="19"/>
    </row>
    <row r="66" spans="25:37" ht="14.1" customHeight="1" thickBot="1">
      <c r="Y66" s="43"/>
      <c r="Z66" s="36" t="s">
        <v>70</v>
      </c>
      <c r="AA66" s="62">
        <v>208</v>
      </c>
      <c r="AB66" s="40">
        <v>1</v>
      </c>
      <c r="AK66" s="19"/>
    </row>
    <row r="67" spans="25:37" ht="14.1" customHeight="1" thickBot="1">
      <c r="Y67" s="43"/>
      <c r="Z67" s="36" t="s">
        <v>25</v>
      </c>
      <c r="AA67" s="62">
        <v>50902</v>
      </c>
      <c r="AB67" s="40">
        <v>14</v>
      </c>
      <c r="AK67" s="19"/>
    </row>
    <row r="68" spans="25:37" ht="14.1" customHeight="1" thickBot="1">
      <c r="Y68" s="43"/>
      <c r="Z68" s="36" t="s">
        <v>81</v>
      </c>
      <c r="AA68" s="62">
        <v>6218</v>
      </c>
      <c r="AB68" s="40">
        <v>4</v>
      </c>
      <c r="AK68" s="19"/>
    </row>
    <row r="69" spans="25:37" ht="14.1" customHeight="1">
      <c r="AK69" s="19"/>
    </row>
    <row r="70" spans="25:37" ht="14.1" customHeight="1">
      <c r="AK70" s="19"/>
    </row>
    <row r="71" spans="25:37" ht="14.1" customHeight="1">
      <c r="AK71" s="19"/>
    </row>
    <row r="72" spans="25:37" ht="14.1" customHeight="1">
      <c r="AK72" s="19"/>
    </row>
    <row r="73" spans="25:37" ht="14.1" customHeight="1">
      <c r="AK73" s="19"/>
    </row>
    <row r="74" spans="25:37" ht="14.1" customHeight="1">
      <c r="AK74" s="19"/>
    </row>
    <row r="75" spans="25:37" ht="14.1" customHeight="1">
      <c r="AK75" s="19"/>
    </row>
    <row r="76" spans="25:37" ht="14.1" customHeight="1">
      <c r="AK76" s="19"/>
    </row>
    <row r="77" spans="25:37" ht="14.1" customHeight="1">
      <c r="AK77" s="19"/>
    </row>
    <row r="78" spans="25:37" ht="14.1" customHeight="1">
      <c r="AK78" s="19"/>
    </row>
    <row r="79" spans="25:37" ht="14.1" customHeight="1">
      <c r="AK79" s="19"/>
    </row>
    <row r="80" spans="25:37" ht="14.1" customHeight="1">
      <c r="AK80" s="19"/>
    </row>
    <row r="81" spans="37:37" ht="14.1" customHeight="1">
      <c r="AK81" s="19"/>
    </row>
    <row r="82" spans="37:37" ht="14.1" customHeight="1">
      <c r="AK82" s="19"/>
    </row>
    <row r="83" spans="37:37" ht="14.1" customHeight="1">
      <c r="AK83" s="19"/>
    </row>
    <row r="84" spans="37:37" ht="14.1" customHeight="1">
      <c r="AK84" s="19"/>
    </row>
    <row r="85" spans="37:37" ht="14.1" customHeight="1">
      <c r="AK85" s="19"/>
    </row>
    <row r="86" spans="37:37" ht="14.1" customHeight="1">
      <c r="AK86" s="19"/>
    </row>
    <row r="87" spans="37:37" ht="14.1" customHeight="1">
      <c r="AK87" s="19"/>
    </row>
    <row r="88" spans="37:37" ht="14.1" customHeight="1">
      <c r="AK88" s="19"/>
    </row>
    <row r="89" spans="37:37" ht="14.1" customHeight="1">
      <c r="AK89" s="19"/>
    </row>
    <row r="90" spans="37:37" ht="14.1" customHeight="1"/>
    <row r="91" spans="37:37" ht="14.1" customHeight="1"/>
    <row r="92" spans="37:37" ht="14.1" customHeight="1"/>
    <row r="93" spans="37:37" ht="14.1" customHeight="1"/>
    <row r="94" spans="37:37" ht="14.1" customHeight="1"/>
    <row r="95" spans="37:37" ht="14.1" customHeight="1"/>
    <row r="96" spans="37:37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</sheetData>
  <mergeCells count="24">
    <mergeCell ref="CE13:CG14"/>
    <mergeCell ref="V13:X14"/>
    <mergeCell ref="BG13:BI14"/>
    <mergeCell ref="Z13:AB14"/>
    <mergeCell ref="AH13:AJ14"/>
    <mergeCell ref="AL13:AN14"/>
    <mergeCell ref="AP13:AR14"/>
    <mergeCell ref="AT13:AV14"/>
    <mergeCell ref="AL45:AN47"/>
    <mergeCell ref="B10:AV10"/>
    <mergeCell ref="BO13:BQ14"/>
    <mergeCell ref="BW13:BY14"/>
    <mergeCell ref="CA13:CC14"/>
    <mergeCell ref="AD13:AF14"/>
    <mergeCell ref="BK13:BM14"/>
    <mergeCell ref="B13:D14"/>
    <mergeCell ref="F13:H14"/>
    <mergeCell ref="J13:L14"/>
    <mergeCell ref="N13:P14"/>
    <mergeCell ref="R13:T14"/>
    <mergeCell ref="AY10:CK10"/>
    <mergeCell ref="BS13:BU14"/>
    <mergeCell ref="BC13:BE14"/>
    <mergeCell ref="AY13:BA14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0:CL85"/>
  <sheetViews>
    <sheetView topLeftCell="R1" zoomScaleNormal="100" workbookViewId="0">
      <selection activeCell="AD29" sqref="AD29"/>
    </sheetView>
  </sheetViews>
  <sheetFormatPr baseColWidth="10" defaultRowHeight="15"/>
  <cols>
    <col min="1" max="1" width="11.42578125" style="6"/>
    <col min="2" max="2" width="13" style="6" bestFit="1" customWidth="1"/>
    <col min="3" max="4" width="10.7109375" style="6" customWidth="1"/>
    <col min="5" max="5" width="3.7109375" style="6" customWidth="1"/>
    <col min="6" max="6" width="13" style="6" bestFit="1" customWidth="1"/>
    <col min="7" max="8" width="10.7109375" style="6" customWidth="1"/>
    <col min="9" max="9" width="3.7109375" style="6" customWidth="1"/>
    <col min="10" max="10" width="12.28515625" style="6" customWidth="1"/>
    <col min="11" max="12" width="10.7109375" style="6" customWidth="1"/>
    <col min="13" max="13" width="3.7109375" style="6" customWidth="1"/>
    <col min="14" max="16" width="10.7109375" style="6" customWidth="1"/>
    <col min="17" max="17" width="3.7109375" style="6" customWidth="1"/>
    <col min="18" max="20" width="10.7109375" style="6" customWidth="1"/>
    <col min="21" max="21" width="3.7109375" style="6" customWidth="1"/>
    <col min="22" max="22" width="13" style="6" bestFit="1" customWidth="1"/>
    <col min="23" max="23" width="9.42578125" style="6" customWidth="1"/>
    <col min="24" max="24" width="12.140625" style="6" customWidth="1"/>
    <col min="25" max="25" width="3.7109375" style="6" customWidth="1"/>
    <col min="26" max="26" width="13" style="6" bestFit="1" customWidth="1"/>
    <col min="27" max="28" width="10.7109375" style="6" customWidth="1"/>
    <col min="29" max="29" width="3.7109375" style="6" customWidth="1"/>
    <col min="30" max="30" width="17.5703125" style="6" customWidth="1"/>
    <col min="31" max="32" width="10.7109375" style="6" customWidth="1"/>
    <col min="33" max="33" width="3.7109375" style="6" customWidth="1"/>
    <col min="34" max="34" width="13" style="6" bestFit="1" customWidth="1"/>
    <col min="35" max="36" width="10.7109375" style="6" customWidth="1"/>
    <col min="37" max="37" width="3.7109375" style="6" customWidth="1"/>
    <col min="38" max="38" width="12" style="6" customWidth="1"/>
    <col min="39" max="40" width="10.7109375" style="6" customWidth="1"/>
    <col min="41" max="41" width="3.7109375" style="6" customWidth="1"/>
    <col min="42" max="42" width="13" style="6" customWidth="1"/>
    <col min="43" max="43" width="11.42578125" style="6"/>
    <col min="44" max="44" width="12.85546875" style="6" customWidth="1"/>
    <col min="45" max="45" width="3.7109375" style="6" customWidth="1"/>
    <col min="46" max="46" width="14.5703125" style="6" customWidth="1"/>
    <col min="47" max="47" width="10.7109375" style="6" bestFit="1" customWidth="1"/>
    <col min="48" max="48" width="10.7109375" style="6" customWidth="1"/>
    <col min="49" max="50" width="3.7109375" style="6" customWidth="1"/>
    <col min="51" max="51" width="13" style="6" bestFit="1" customWidth="1"/>
    <col min="52" max="53" width="10.7109375" style="6" customWidth="1"/>
    <col min="54" max="54" width="3.7109375" style="6" customWidth="1"/>
    <col min="55" max="55" width="13" style="6" bestFit="1" customWidth="1"/>
    <col min="56" max="56" width="11.42578125" style="6"/>
    <col min="57" max="57" width="11.5703125" style="6" customWidth="1"/>
    <col min="58" max="58" width="3.7109375" style="6" customWidth="1"/>
    <col min="59" max="59" width="12" style="6" customWidth="1"/>
    <col min="60" max="60" width="11" style="6" customWidth="1"/>
    <col min="61" max="61" width="14.140625" style="6" customWidth="1"/>
    <col min="62" max="62" width="4.7109375" style="6" customWidth="1"/>
    <col min="63" max="63" width="16.42578125" style="6" bestFit="1" customWidth="1"/>
    <col min="64" max="64" width="11.42578125" style="6"/>
    <col min="65" max="65" width="10.85546875" style="6" customWidth="1"/>
    <col min="66" max="66" width="3.7109375" style="6" customWidth="1"/>
    <col min="67" max="67" width="9.42578125" style="6" bestFit="1" customWidth="1"/>
    <col min="68" max="68" width="13.5703125" style="6" customWidth="1"/>
    <col min="69" max="69" width="12" style="6" customWidth="1"/>
    <col min="70" max="70" width="3.7109375" style="6" customWidth="1"/>
    <col min="71" max="71" width="24.28515625" style="6" bestFit="1" customWidth="1"/>
    <col min="72" max="73" width="10.7109375" style="6" customWidth="1"/>
    <col min="74" max="74" width="3.7109375" style="6" customWidth="1"/>
    <col min="75" max="75" width="21.140625" style="6" bestFit="1" customWidth="1"/>
    <col min="76" max="77" width="10.7109375" style="6" customWidth="1"/>
    <col min="78" max="78" width="4.7109375" style="6" customWidth="1"/>
    <col min="79" max="79" width="13" style="6" bestFit="1" customWidth="1"/>
    <col min="80" max="81" width="10.7109375" style="6" customWidth="1"/>
    <col min="82" max="82" width="3.7109375" style="6" customWidth="1"/>
    <col min="83" max="83" width="24.7109375" style="6" customWidth="1"/>
    <col min="84" max="85" width="11.42578125" style="6"/>
    <col min="86" max="86" width="3.28515625" style="6" customWidth="1"/>
    <col min="87" max="16384" width="11.42578125" style="6"/>
  </cols>
  <sheetData>
    <row r="10" spans="1:90" ht="15.75" thickBot="1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</row>
    <row r="11" spans="1:90" s="1" customFormat="1" ht="33.75" customHeight="1" thickBot="1">
      <c r="A11" s="52"/>
      <c r="B11" s="145" t="s">
        <v>146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7"/>
      <c r="AW11" s="54"/>
      <c r="AX11" s="106"/>
      <c r="AY11" s="154" t="s">
        <v>138</v>
      </c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6"/>
      <c r="CL11" s="53"/>
    </row>
    <row r="12" spans="1:90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</row>
    <row r="13" spans="1:90" ht="15" customHeight="1">
      <c r="B13" s="144" t="s">
        <v>97</v>
      </c>
      <c r="C13" s="144"/>
      <c r="D13" s="144"/>
      <c r="E13" s="119"/>
      <c r="F13" s="144" t="s">
        <v>4</v>
      </c>
      <c r="G13" s="144"/>
      <c r="H13" s="144"/>
      <c r="I13" s="119"/>
      <c r="J13" s="144" t="s">
        <v>122</v>
      </c>
      <c r="K13" s="144"/>
      <c r="L13" s="144"/>
      <c r="M13" s="119"/>
      <c r="N13" s="144" t="s">
        <v>49</v>
      </c>
      <c r="O13" s="144"/>
      <c r="P13" s="144"/>
      <c r="Q13" s="119"/>
      <c r="R13" s="144" t="s">
        <v>48</v>
      </c>
      <c r="S13" s="144"/>
      <c r="T13" s="144"/>
      <c r="U13" s="119"/>
      <c r="V13" s="144" t="s">
        <v>27</v>
      </c>
      <c r="W13" s="144"/>
      <c r="X13" s="144"/>
      <c r="Y13" s="119"/>
      <c r="Z13" s="144" t="s">
        <v>47</v>
      </c>
      <c r="AA13" s="144"/>
      <c r="AB13" s="144"/>
      <c r="AC13" s="119"/>
      <c r="AD13" s="148" t="s">
        <v>32</v>
      </c>
      <c r="AE13" s="149"/>
      <c r="AF13" s="150"/>
      <c r="AG13" s="120"/>
      <c r="AH13" s="144" t="s">
        <v>33</v>
      </c>
      <c r="AI13" s="144"/>
      <c r="AJ13" s="144"/>
      <c r="AK13" s="119"/>
      <c r="AL13" s="144" t="s">
        <v>34</v>
      </c>
      <c r="AM13" s="144"/>
      <c r="AN13" s="144"/>
      <c r="AO13" s="119"/>
      <c r="AP13" s="144" t="s">
        <v>98</v>
      </c>
      <c r="AQ13" s="144"/>
      <c r="AR13" s="144"/>
      <c r="AS13" s="119"/>
      <c r="AT13" s="144" t="s">
        <v>187</v>
      </c>
      <c r="AU13" s="144"/>
      <c r="AV13" s="144"/>
      <c r="AW13" s="119"/>
      <c r="AX13" s="119"/>
      <c r="AY13" s="144" t="s">
        <v>172</v>
      </c>
      <c r="AZ13" s="144"/>
      <c r="BA13" s="144"/>
      <c r="BB13" s="119"/>
      <c r="BC13" s="144" t="s">
        <v>253</v>
      </c>
      <c r="BD13" s="144"/>
      <c r="BE13" s="144"/>
      <c r="BF13" s="119"/>
      <c r="BG13" s="144" t="s">
        <v>256</v>
      </c>
      <c r="BH13" s="144"/>
      <c r="BI13" s="144"/>
      <c r="BJ13" s="119"/>
      <c r="BK13" s="144" t="s">
        <v>255</v>
      </c>
      <c r="BL13" s="144"/>
      <c r="BM13" s="144"/>
      <c r="BN13" s="119"/>
      <c r="BO13" s="144" t="s">
        <v>112</v>
      </c>
      <c r="BP13" s="144"/>
      <c r="BQ13" s="144"/>
      <c r="BR13" s="119"/>
      <c r="BS13" s="144" t="s">
        <v>111</v>
      </c>
      <c r="BT13" s="144"/>
      <c r="BU13" s="144"/>
      <c r="BV13" s="119"/>
      <c r="BW13" s="144" t="s">
        <v>113</v>
      </c>
      <c r="BX13" s="144"/>
      <c r="BY13" s="144"/>
      <c r="BZ13" s="119"/>
      <c r="CA13" s="144" t="s">
        <v>114</v>
      </c>
      <c r="CB13" s="144"/>
      <c r="CC13" s="144"/>
      <c r="CD13" s="119"/>
      <c r="CE13" s="144" t="s">
        <v>241</v>
      </c>
      <c r="CF13" s="144"/>
      <c r="CG13" s="144"/>
      <c r="CH13" s="119"/>
    </row>
    <row r="14" spans="1:90" ht="15" customHeight="1">
      <c r="B14" s="144"/>
      <c r="C14" s="144"/>
      <c r="D14" s="144"/>
      <c r="E14" s="117"/>
      <c r="F14" s="144"/>
      <c r="G14" s="144"/>
      <c r="H14" s="144"/>
      <c r="I14" s="117"/>
      <c r="J14" s="144"/>
      <c r="K14" s="144"/>
      <c r="L14" s="144"/>
      <c r="M14" s="119"/>
      <c r="N14" s="144"/>
      <c r="O14" s="144"/>
      <c r="P14" s="144"/>
      <c r="Q14" s="117"/>
      <c r="R14" s="144"/>
      <c r="S14" s="144"/>
      <c r="T14" s="144"/>
      <c r="U14" s="117"/>
      <c r="V14" s="144"/>
      <c r="W14" s="144"/>
      <c r="X14" s="144"/>
      <c r="Y14" s="117"/>
      <c r="Z14" s="144"/>
      <c r="AA14" s="144"/>
      <c r="AB14" s="144"/>
      <c r="AC14" s="117"/>
      <c r="AD14" s="151"/>
      <c r="AE14" s="152"/>
      <c r="AF14" s="153"/>
      <c r="AG14" s="121"/>
      <c r="AH14" s="144"/>
      <c r="AI14" s="144"/>
      <c r="AJ14" s="144"/>
      <c r="AK14" s="117"/>
      <c r="AL14" s="144"/>
      <c r="AM14" s="144"/>
      <c r="AN14" s="144"/>
      <c r="AO14" s="117"/>
      <c r="AP14" s="144"/>
      <c r="AQ14" s="144"/>
      <c r="AR14" s="144"/>
      <c r="AS14" s="119"/>
      <c r="AT14" s="144"/>
      <c r="AU14" s="144"/>
      <c r="AV14" s="144"/>
      <c r="AW14" s="119"/>
      <c r="AX14" s="119"/>
      <c r="AY14" s="144"/>
      <c r="AZ14" s="144"/>
      <c r="BA14" s="144"/>
      <c r="BB14" s="119"/>
      <c r="BC14" s="144"/>
      <c r="BD14" s="144"/>
      <c r="BE14" s="144"/>
      <c r="BF14" s="119"/>
      <c r="BG14" s="144"/>
      <c r="BH14" s="144"/>
      <c r="BI14" s="144"/>
      <c r="BJ14" s="119"/>
      <c r="BK14" s="144"/>
      <c r="BL14" s="144"/>
      <c r="BM14" s="144"/>
      <c r="BN14" s="119"/>
      <c r="BO14" s="144"/>
      <c r="BP14" s="144"/>
      <c r="BQ14" s="144"/>
      <c r="BR14" s="119"/>
      <c r="BS14" s="144"/>
      <c r="BT14" s="144"/>
      <c r="BU14" s="144"/>
      <c r="BV14" s="119"/>
      <c r="BW14" s="144"/>
      <c r="BX14" s="144"/>
      <c r="BY14" s="144"/>
      <c r="BZ14" s="119"/>
      <c r="CA14" s="144"/>
      <c r="CB14" s="144"/>
      <c r="CC14" s="144"/>
      <c r="CD14" s="119"/>
      <c r="CE14" s="144"/>
      <c r="CF14" s="144"/>
      <c r="CG14" s="144"/>
      <c r="CH14" s="119"/>
    </row>
    <row r="15" spans="1:90">
      <c r="AP15" s="1"/>
      <c r="AQ15" s="1"/>
      <c r="AR15" s="1"/>
      <c r="BO15" s="1"/>
      <c r="BP15" s="1"/>
      <c r="BQ15" s="1"/>
      <c r="BW15" s="1"/>
      <c r="BX15" s="1"/>
      <c r="BY15" s="1"/>
      <c r="CA15" s="1"/>
      <c r="CB15" s="1"/>
      <c r="CC15" s="1"/>
      <c r="CE15" s="1"/>
      <c r="CF15" s="1"/>
      <c r="CG15" s="1"/>
    </row>
    <row r="16" spans="1:90" ht="51" customHeight="1">
      <c r="B16" s="22" t="s">
        <v>59</v>
      </c>
      <c r="C16" s="22" t="s">
        <v>91</v>
      </c>
      <c r="D16" s="22" t="s">
        <v>124</v>
      </c>
      <c r="F16" s="22" t="s">
        <v>94</v>
      </c>
      <c r="G16" s="22" t="s">
        <v>168</v>
      </c>
      <c r="H16" s="22" t="s">
        <v>124</v>
      </c>
      <c r="J16" s="22" t="s">
        <v>94</v>
      </c>
      <c r="K16" s="22" t="s">
        <v>168</v>
      </c>
      <c r="L16" s="22" t="s">
        <v>124</v>
      </c>
      <c r="M16" s="1"/>
      <c r="N16" s="22" t="s">
        <v>59</v>
      </c>
      <c r="O16" s="22" t="s">
        <v>212</v>
      </c>
      <c r="P16" s="22" t="s">
        <v>124</v>
      </c>
      <c r="R16" s="22" t="s">
        <v>94</v>
      </c>
      <c r="S16" s="22" t="s">
        <v>168</v>
      </c>
      <c r="T16" s="22" t="s">
        <v>124</v>
      </c>
      <c r="V16" s="22" t="s">
        <v>94</v>
      </c>
      <c r="W16" s="22" t="s">
        <v>168</v>
      </c>
      <c r="X16" s="22" t="s">
        <v>124</v>
      </c>
      <c r="Z16" s="22" t="s">
        <v>94</v>
      </c>
      <c r="AA16" s="22" t="s">
        <v>91</v>
      </c>
      <c r="AB16" s="22" t="s">
        <v>124</v>
      </c>
      <c r="AD16" s="22" t="s">
        <v>94</v>
      </c>
      <c r="AE16" s="22" t="s">
        <v>168</v>
      </c>
      <c r="AF16" s="22" t="s">
        <v>124</v>
      </c>
      <c r="AH16" s="22" t="s">
        <v>94</v>
      </c>
      <c r="AI16" s="22" t="s">
        <v>168</v>
      </c>
      <c r="AJ16" s="22" t="s">
        <v>124</v>
      </c>
      <c r="AL16" s="22" t="s">
        <v>94</v>
      </c>
      <c r="AM16" s="22" t="s">
        <v>212</v>
      </c>
      <c r="AN16" s="22" t="s">
        <v>124</v>
      </c>
      <c r="AP16" s="22" t="s">
        <v>94</v>
      </c>
      <c r="AQ16" s="22" t="s">
        <v>91</v>
      </c>
      <c r="AR16" s="22" t="s">
        <v>124</v>
      </c>
      <c r="AS16" s="59"/>
      <c r="AT16" s="22" t="s">
        <v>94</v>
      </c>
      <c r="AU16" s="22" t="s">
        <v>212</v>
      </c>
      <c r="AV16" s="22" t="s">
        <v>124</v>
      </c>
      <c r="AW16" s="59"/>
      <c r="AY16" s="22" t="s">
        <v>94</v>
      </c>
      <c r="AZ16" s="22" t="s">
        <v>91</v>
      </c>
      <c r="BA16" s="22" t="s">
        <v>124</v>
      </c>
      <c r="BC16" s="22" t="s">
        <v>94</v>
      </c>
      <c r="BD16" s="22" t="s">
        <v>91</v>
      </c>
      <c r="BE16" s="22" t="s">
        <v>124</v>
      </c>
      <c r="BG16" s="22" t="s">
        <v>94</v>
      </c>
      <c r="BH16" s="22" t="s">
        <v>91</v>
      </c>
      <c r="BI16" s="22" t="s">
        <v>124</v>
      </c>
      <c r="BK16" s="22" t="s">
        <v>94</v>
      </c>
      <c r="BL16" s="22" t="s">
        <v>91</v>
      </c>
      <c r="BM16" s="22" t="s">
        <v>124</v>
      </c>
      <c r="BN16" s="50"/>
      <c r="BO16" s="22" t="s">
        <v>94</v>
      </c>
      <c r="BP16" s="22" t="s">
        <v>91</v>
      </c>
      <c r="BQ16" s="22" t="s">
        <v>3</v>
      </c>
      <c r="BS16" s="22" t="s">
        <v>94</v>
      </c>
      <c r="BT16" s="22" t="s">
        <v>91</v>
      </c>
      <c r="BU16" s="22" t="s">
        <v>124</v>
      </c>
      <c r="BW16" s="22" t="s">
        <v>94</v>
      </c>
      <c r="BX16" s="22" t="s">
        <v>91</v>
      </c>
      <c r="BY16" s="22" t="s">
        <v>3</v>
      </c>
      <c r="CA16" s="22" t="s">
        <v>94</v>
      </c>
      <c r="CB16" s="22" t="s">
        <v>91</v>
      </c>
      <c r="CC16" s="22" t="s">
        <v>124</v>
      </c>
      <c r="CE16" s="22" t="s">
        <v>94</v>
      </c>
      <c r="CF16" s="22" t="s">
        <v>91</v>
      </c>
      <c r="CG16" s="22" t="s">
        <v>124</v>
      </c>
    </row>
    <row r="17" spans="2:85" ht="15" customHeight="1" thickBot="1">
      <c r="B17" s="36" t="s">
        <v>29</v>
      </c>
      <c r="C17" s="40">
        <v>15</v>
      </c>
      <c r="D17" s="40">
        <v>2</v>
      </c>
      <c r="F17" s="36" t="s">
        <v>261</v>
      </c>
      <c r="G17" s="62"/>
      <c r="H17" s="40">
        <v>15</v>
      </c>
      <c r="J17" s="36" t="s">
        <v>12</v>
      </c>
      <c r="K17" s="62">
        <v>165328</v>
      </c>
      <c r="L17" s="40">
        <v>20</v>
      </c>
      <c r="N17" s="36" t="s">
        <v>28</v>
      </c>
      <c r="O17" s="62">
        <v>177809</v>
      </c>
      <c r="P17" s="40">
        <v>40</v>
      </c>
      <c r="R17" s="36" t="s">
        <v>54</v>
      </c>
      <c r="S17" s="62"/>
      <c r="T17" s="40">
        <v>1</v>
      </c>
      <c r="V17" s="36" t="s">
        <v>333</v>
      </c>
      <c r="W17" s="62"/>
      <c r="X17" s="40">
        <v>12</v>
      </c>
      <c r="Z17" s="36" t="s">
        <v>29</v>
      </c>
      <c r="AA17" s="62">
        <v>60916</v>
      </c>
      <c r="AB17" s="40">
        <v>16</v>
      </c>
      <c r="AD17" s="36" t="s">
        <v>158</v>
      </c>
      <c r="AE17" s="62">
        <v>3135</v>
      </c>
      <c r="AF17" s="40">
        <v>2</v>
      </c>
      <c r="AG17" s="51"/>
      <c r="AL17" s="36" t="s">
        <v>12</v>
      </c>
      <c r="AM17" s="62">
        <v>49704</v>
      </c>
      <c r="AN17" s="40">
        <v>26</v>
      </c>
      <c r="AP17" s="36" t="s">
        <v>158</v>
      </c>
      <c r="AQ17" s="62">
        <v>5</v>
      </c>
      <c r="AR17" s="62">
        <v>1</v>
      </c>
      <c r="AT17" s="36" t="s">
        <v>162</v>
      </c>
      <c r="AU17" s="40">
        <v>1938</v>
      </c>
      <c r="AV17" s="40">
        <v>2</v>
      </c>
      <c r="AY17" s="36" t="s">
        <v>158</v>
      </c>
      <c r="AZ17" s="40">
        <v>26</v>
      </c>
      <c r="BA17" s="40">
        <v>5</v>
      </c>
      <c r="BB17" s="51"/>
      <c r="BC17" s="36" t="s">
        <v>162</v>
      </c>
      <c r="BD17" s="62">
        <v>89</v>
      </c>
      <c r="BE17" s="62">
        <v>1148</v>
      </c>
      <c r="BK17" s="36" t="s">
        <v>12</v>
      </c>
      <c r="BL17" s="62">
        <v>166</v>
      </c>
      <c r="BM17" s="40">
        <v>20</v>
      </c>
      <c r="BO17" s="36" t="s">
        <v>162</v>
      </c>
      <c r="BP17" s="40">
        <v>4</v>
      </c>
      <c r="BQ17" s="40">
        <v>1</v>
      </c>
      <c r="BS17" s="36" t="s">
        <v>413</v>
      </c>
      <c r="BT17" s="40">
        <v>326</v>
      </c>
      <c r="BU17" s="40">
        <v>17</v>
      </c>
      <c r="BW17" s="36" t="s">
        <v>191</v>
      </c>
      <c r="BX17" s="40">
        <v>31</v>
      </c>
      <c r="BY17" s="40">
        <v>3</v>
      </c>
      <c r="CA17" s="36" t="s">
        <v>162</v>
      </c>
      <c r="CB17" s="62">
        <v>674</v>
      </c>
      <c r="CC17" s="40">
        <v>56</v>
      </c>
      <c r="CE17" s="36" t="s">
        <v>483</v>
      </c>
      <c r="CF17" s="62">
        <v>376</v>
      </c>
      <c r="CG17" s="40">
        <v>9</v>
      </c>
    </row>
    <row r="18" spans="2:85" ht="14.1" customHeight="1" thickBot="1">
      <c r="B18" s="37" t="s">
        <v>12</v>
      </c>
      <c r="C18" s="41">
        <v>594</v>
      </c>
      <c r="D18" s="41">
        <v>48</v>
      </c>
      <c r="F18" s="37" t="s">
        <v>204</v>
      </c>
      <c r="G18" s="64"/>
      <c r="H18" s="41">
        <v>45</v>
      </c>
      <c r="J18" s="37" t="s">
        <v>21</v>
      </c>
      <c r="K18" s="64">
        <v>28490</v>
      </c>
      <c r="L18" s="41">
        <v>10</v>
      </c>
      <c r="N18" s="37" t="s">
        <v>23</v>
      </c>
      <c r="O18" s="64">
        <v>106295</v>
      </c>
      <c r="P18" s="41">
        <v>44</v>
      </c>
      <c r="R18" s="37" t="s">
        <v>261</v>
      </c>
      <c r="S18" s="64"/>
      <c r="T18" s="41">
        <v>1</v>
      </c>
      <c r="V18" s="37" t="s">
        <v>334</v>
      </c>
      <c r="W18" s="64"/>
      <c r="X18" s="41">
        <v>10</v>
      </c>
      <c r="Z18" s="37" t="s">
        <v>12</v>
      </c>
      <c r="AA18" s="62">
        <v>269424</v>
      </c>
      <c r="AB18" s="41">
        <v>131</v>
      </c>
      <c r="AD18" s="36" t="s">
        <v>12</v>
      </c>
      <c r="AE18" s="62">
        <v>351243</v>
      </c>
      <c r="AF18" s="40">
        <v>52</v>
      </c>
      <c r="AG18" s="51"/>
      <c r="AL18" s="37" t="s">
        <v>21</v>
      </c>
      <c r="AM18" s="62">
        <v>33664</v>
      </c>
      <c r="AN18" s="41">
        <v>33</v>
      </c>
      <c r="AP18" s="37" t="s">
        <v>413</v>
      </c>
      <c r="AQ18" s="62">
        <v>846</v>
      </c>
      <c r="AR18" s="64">
        <v>80</v>
      </c>
      <c r="AT18" s="37" t="s">
        <v>162</v>
      </c>
      <c r="AU18" s="41">
        <v>2739</v>
      </c>
      <c r="AV18" s="41">
        <v>5</v>
      </c>
      <c r="AY18" s="37" t="s">
        <v>12</v>
      </c>
      <c r="AZ18" s="41">
        <v>1860</v>
      </c>
      <c r="BA18" s="41">
        <v>344</v>
      </c>
      <c r="BB18" s="51"/>
      <c r="BC18" s="37" t="s">
        <v>12</v>
      </c>
      <c r="BD18" s="64">
        <v>14</v>
      </c>
      <c r="BE18" s="64">
        <v>336</v>
      </c>
      <c r="BG18" s="65" t="s">
        <v>186</v>
      </c>
      <c r="BK18" s="37" t="s">
        <v>71</v>
      </c>
      <c r="BL18" s="62">
        <v>203</v>
      </c>
      <c r="BM18" s="41">
        <v>14</v>
      </c>
      <c r="BO18" s="36" t="s">
        <v>162</v>
      </c>
      <c r="BP18" s="40">
        <v>19</v>
      </c>
      <c r="BQ18" s="40">
        <v>3</v>
      </c>
      <c r="BS18" s="37" t="s">
        <v>414</v>
      </c>
      <c r="BT18" s="41">
        <v>3</v>
      </c>
      <c r="BU18" s="41">
        <v>1</v>
      </c>
      <c r="BW18" s="36" t="s">
        <v>431</v>
      </c>
      <c r="BX18" s="40">
        <v>27</v>
      </c>
      <c r="BY18" s="40">
        <v>3</v>
      </c>
      <c r="CA18" s="37" t="s">
        <v>231</v>
      </c>
      <c r="CB18" s="62">
        <v>434</v>
      </c>
      <c r="CC18" s="41">
        <v>43</v>
      </c>
      <c r="CE18" s="37" t="s">
        <v>484</v>
      </c>
      <c r="CF18" s="62">
        <v>320</v>
      </c>
      <c r="CG18" s="41">
        <v>4</v>
      </c>
    </row>
    <row r="19" spans="2:85" ht="14.1" customHeight="1" thickBot="1">
      <c r="B19" s="37" t="s">
        <v>21</v>
      </c>
      <c r="C19" s="41">
        <v>236</v>
      </c>
      <c r="D19" s="41">
        <v>26</v>
      </c>
      <c r="F19" s="37" t="s">
        <v>21</v>
      </c>
      <c r="G19" s="64"/>
      <c r="H19" s="41">
        <v>43</v>
      </c>
      <c r="J19" s="37" t="s">
        <v>17</v>
      </c>
      <c r="K19" s="64">
        <v>6458</v>
      </c>
      <c r="L19" s="41">
        <v>1</v>
      </c>
      <c r="N19" s="37" t="s">
        <v>13</v>
      </c>
      <c r="O19" s="64">
        <v>19703</v>
      </c>
      <c r="P19" s="41">
        <v>5</v>
      </c>
      <c r="R19" s="37" t="s">
        <v>162</v>
      </c>
      <c r="S19" s="64"/>
      <c r="T19" s="41">
        <v>18</v>
      </c>
      <c r="V19" s="37" t="s">
        <v>335</v>
      </c>
      <c r="W19" s="64"/>
      <c r="X19" s="41">
        <v>10</v>
      </c>
      <c r="Z19" s="37" t="s">
        <v>552</v>
      </c>
      <c r="AA19" s="62">
        <v>8026</v>
      </c>
      <c r="AB19" s="41">
        <v>2</v>
      </c>
      <c r="AD19" s="36" t="s">
        <v>21</v>
      </c>
      <c r="AE19" s="62">
        <v>47969</v>
      </c>
      <c r="AF19" s="40">
        <v>14</v>
      </c>
      <c r="AG19" s="51"/>
      <c r="AH19" s="134" t="s">
        <v>411</v>
      </c>
      <c r="AL19" s="37" t="s">
        <v>17</v>
      </c>
      <c r="AM19" s="62">
        <v>10512</v>
      </c>
      <c r="AN19" s="41">
        <v>5</v>
      </c>
      <c r="AP19" s="37" t="s">
        <v>414</v>
      </c>
      <c r="AQ19" s="62">
        <v>476</v>
      </c>
      <c r="AR19" s="64">
        <v>65</v>
      </c>
      <c r="AT19" s="37" t="s">
        <v>12</v>
      </c>
      <c r="AU19" s="41">
        <v>5637</v>
      </c>
      <c r="AV19" s="41">
        <v>4</v>
      </c>
      <c r="AY19" s="37" t="s">
        <v>346</v>
      </c>
      <c r="AZ19" s="41">
        <v>1</v>
      </c>
      <c r="BA19" s="41">
        <v>1</v>
      </c>
      <c r="BB19" s="51"/>
      <c r="BC19" s="37" t="s">
        <v>21</v>
      </c>
      <c r="BD19" s="64">
        <v>7</v>
      </c>
      <c r="BE19" s="64">
        <v>62</v>
      </c>
      <c r="BK19" s="37" t="s">
        <v>287</v>
      </c>
      <c r="BL19" s="62">
        <v>3</v>
      </c>
      <c r="BM19" s="41">
        <v>1</v>
      </c>
      <c r="BO19" s="36" t="s">
        <v>230</v>
      </c>
      <c r="BP19" s="40">
        <v>52</v>
      </c>
      <c r="BQ19" s="40">
        <v>2</v>
      </c>
      <c r="BS19" s="37" t="s">
        <v>424</v>
      </c>
      <c r="BT19" s="41">
        <v>28</v>
      </c>
      <c r="BU19" s="41">
        <v>1</v>
      </c>
      <c r="CA19" s="36" t="s">
        <v>230</v>
      </c>
      <c r="CB19" s="62">
        <v>334</v>
      </c>
      <c r="CC19" s="40">
        <v>22</v>
      </c>
      <c r="CE19" s="36" t="s">
        <v>485</v>
      </c>
      <c r="CF19" s="62">
        <v>168</v>
      </c>
      <c r="CG19" s="41">
        <v>15</v>
      </c>
    </row>
    <row r="20" spans="2:85" ht="14.1" customHeight="1" thickBot="1">
      <c r="B20" s="36" t="s">
        <v>17</v>
      </c>
      <c r="C20" s="40">
        <v>51</v>
      </c>
      <c r="D20" s="40">
        <v>3</v>
      </c>
      <c r="F20" s="36" t="s">
        <v>262</v>
      </c>
      <c r="G20" s="62"/>
      <c r="H20" s="40">
        <v>1</v>
      </c>
      <c r="J20" s="36" t="s">
        <v>6</v>
      </c>
      <c r="K20" s="62">
        <v>10200</v>
      </c>
      <c r="L20" s="40">
        <v>4</v>
      </c>
      <c r="N20" s="36" t="s">
        <v>5</v>
      </c>
      <c r="O20" s="62">
        <v>34642</v>
      </c>
      <c r="P20" s="40">
        <v>10</v>
      </c>
      <c r="R20" s="36" t="s">
        <v>219</v>
      </c>
      <c r="S20" s="62"/>
      <c r="T20" s="40">
        <v>1</v>
      </c>
      <c r="V20" s="36" t="s">
        <v>336</v>
      </c>
      <c r="W20" s="62"/>
      <c r="X20" s="40">
        <v>9</v>
      </c>
      <c r="Z20" s="36" t="s">
        <v>553</v>
      </c>
      <c r="AA20" s="62">
        <v>1459</v>
      </c>
      <c r="AB20" s="40">
        <v>1</v>
      </c>
      <c r="AD20" s="36" t="s">
        <v>75</v>
      </c>
      <c r="AE20" s="62">
        <v>547</v>
      </c>
      <c r="AF20" s="40">
        <v>1</v>
      </c>
      <c r="AG20" s="51"/>
      <c r="AL20" s="36" t="s">
        <v>154</v>
      </c>
      <c r="AM20" s="62">
        <v>2087</v>
      </c>
      <c r="AN20" s="40">
        <v>5</v>
      </c>
      <c r="AP20" s="36" t="s">
        <v>408</v>
      </c>
      <c r="AQ20" s="62">
        <v>5</v>
      </c>
      <c r="AR20" s="62">
        <v>1</v>
      </c>
      <c r="AT20" s="36" t="s">
        <v>239</v>
      </c>
      <c r="AU20" s="40">
        <v>11689</v>
      </c>
      <c r="AV20" s="40">
        <v>8</v>
      </c>
      <c r="AY20" s="36" t="s">
        <v>21</v>
      </c>
      <c r="AZ20" s="40">
        <v>461</v>
      </c>
      <c r="BA20" s="40">
        <v>49</v>
      </c>
      <c r="BB20" s="51"/>
      <c r="BC20" s="36" t="s">
        <v>17</v>
      </c>
      <c r="BD20" s="62">
        <v>2</v>
      </c>
      <c r="BE20" s="62">
        <v>32</v>
      </c>
      <c r="BK20" s="36" t="s">
        <v>443</v>
      </c>
      <c r="BL20" s="62">
        <v>16</v>
      </c>
      <c r="BM20" s="40">
        <v>2</v>
      </c>
      <c r="BO20" s="36" t="s">
        <v>162</v>
      </c>
      <c r="BP20" s="40">
        <v>59</v>
      </c>
      <c r="BQ20" s="40">
        <v>12</v>
      </c>
      <c r="BS20" s="36" t="s">
        <v>425</v>
      </c>
      <c r="BT20" s="40">
        <v>1</v>
      </c>
      <c r="BU20" s="40">
        <v>1</v>
      </c>
      <c r="CA20" s="36" t="s">
        <v>35</v>
      </c>
      <c r="CB20" s="62">
        <v>38</v>
      </c>
      <c r="CC20" s="40">
        <v>4</v>
      </c>
      <c r="CE20" s="36" t="s">
        <v>486</v>
      </c>
      <c r="CF20" s="62">
        <v>37</v>
      </c>
      <c r="CG20" s="40">
        <v>4</v>
      </c>
    </row>
    <row r="21" spans="2:85" ht="14.1" customHeight="1" thickBot="1">
      <c r="B21" s="37" t="s">
        <v>30</v>
      </c>
      <c r="C21" s="41">
        <v>2</v>
      </c>
      <c r="D21" s="41">
        <v>1</v>
      </c>
      <c r="F21" s="37" t="s">
        <v>228</v>
      </c>
      <c r="G21" s="64"/>
      <c r="H21" s="41">
        <v>14</v>
      </c>
      <c r="J21" s="37" t="s">
        <v>54</v>
      </c>
      <c r="K21" s="64">
        <v>4363</v>
      </c>
      <c r="L21" s="41">
        <v>1</v>
      </c>
      <c r="N21" s="37" t="s">
        <v>24</v>
      </c>
      <c r="O21" s="64">
        <v>15186</v>
      </c>
      <c r="P21" s="41">
        <v>6</v>
      </c>
      <c r="R21" s="37" t="s">
        <v>28</v>
      </c>
      <c r="S21" s="64"/>
      <c r="T21" s="41">
        <v>11</v>
      </c>
      <c r="V21" s="37" t="s">
        <v>337</v>
      </c>
      <c r="W21" s="64"/>
      <c r="X21" s="41">
        <v>8</v>
      </c>
      <c r="Z21" s="37" t="s">
        <v>554</v>
      </c>
      <c r="AA21" s="62">
        <v>5318</v>
      </c>
      <c r="AB21" s="41">
        <v>2</v>
      </c>
      <c r="AD21" s="36" t="s">
        <v>17</v>
      </c>
      <c r="AE21" s="62">
        <v>47608</v>
      </c>
      <c r="AF21" s="40">
        <v>8</v>
      </c>
      <c r="AG21" s="51"/>
      <c r="AL21" s="37" t="s">
        <v>28</v>
      </c>
      <c r="AM21" s="62">
        <v>145947</v>
      </c>
      <c r="AN21" s="41">
        <v>64</v>
      </c>
      <c r="AP21" s="37" t="s">
        <v>228</v>
      </c>
      <c r="AQ21" s="62">
        <v>81</v>
      </c>
      <c r="AR21" s="64">
        <v>8</v>
      </c>
      <c r="AT21" s="37" t="s">
        <v>23</v>
      </c>
      <c r="AU21" s="41">
        <v>31941</v>
      </c>
      <c r="AV21" s="41">
        <v>13</v>
      </c>
      <c r="AY21" s="37" t="s">
        <v>283</v>
      </c>
      <c r="AZ21" s="41">
        <v>12</v>
      </c>
      <c r="BA21" s="41">
        <v>1</v>
      </c>
      <c r="BB21" s="51"/>
      <c r="BC21" s="37" t="s">
        <v>25</v>
      </c>
      <c r="BD21" s="64">
        <v>2</v>
      </c>
      <c r="BE21" s="64">
        <v>28</v>
      </c>
      <c r="BK21" s="37" t="s">
        <v>228</v>
      </c>
      <c r="BL21" s="62">
        <v>87</v>
      </c>
      <c r="BM21" s="41">
        <v>10</v>
      </c>
      <c r="BO21" s="36" t="s">
        <v>23</v>
      </c>
      <c r="BP21" s="97">
        <v>105</v>
      </c>
      <c r="BQ21" s="40">
        <v>2</v>
      </c>
      <c r="BS21" s="37" t="s">
        <v>417</v>
      </c>
      <c r="BT21" s="41">
        <v>230</v>
      </c>
      <c r="BU21" s="41">
        <v>16</v>
      </c>
      <c r="CA21" s="36" t="s">
        <v>219</v>
      </c>
      <c r="CB21" s="62">
        <v>15</v>
      </c>
      <c r="CC21" s="40">
        <v>3</v>
      </c>
      <c r="CE21" s="36" t="s">
        <v>487</v>
      </c>
      <c r="CF21" s="62">
        <v>1172</v>
      </c>
      <c r="CG21" s="41">
        <v>80</v>
      </c>
    </row>
    <row r="22" spans="2:85" ht="14.1" customHeight="1" thickBot="1">
      <c r="B22" s="37" t="s">
        <v>15</v>
      </c>
      <c r="C22" s="41">
        <v>0</v>
      </c>
      <c r="D22" s="41">
        <v>0</v>
      </c>
      <c r="F22" s="37" t="s">
        <v>30</v>
      </c>
      <c r="G22" s="64"/>
      <c r="H22" s="41">
        <v>4</v>
      </c>
      <c r="J22" s="37" t="s">
        <v>162</v>
      </c>
      <c r="K22" s="64">
        <v>248450</v>
      </c>
      <c r="L22" s="41">
        <v>66</v>
      </c>
      <c r="N22" s="37" t="s">
        <v>12</v>
      </c>
      <c r="O22" s="64">
        <v>11834</v>
      </c>
      <c r="P22" s="41">
        <v>6</v>
      </c>
      <c r="R22" s="37" t="s">
        <v>64</v>
      </c>
      <c r="S22" s="64"/>
      <c r="T22" s="41">
        <v>1</v>
      </c>
      <c r="V22" s="37" t="s">
        <v>338</v>
      </c>
      <c r="W22" s="64"/>
      <c r="X22" s="41">
        <v>8</v>
      </c>
      <c r="Z22" s="37" t="s">
        <v>555</v>
      </c>
      <c r="AA22" s="62">
        <v>744</v>
      </c>
      <c r="AB22" s="41">
        <v>1</v>
      </c>
      <c r="AD22" s="36" t="s">
        <v>6</v>
      </c>
      <c r="AE22" s="62">
        <v>6440</v>
      </c>
      <c r="AF22" s="40">
        <v>2</v>
      </c>
      <c r="AG22" s="51"/>
      <c r="AL22" s="37" t="s">
        <v>45</v>
      </c>
      <c r="AM22" s="62">
        <v>3171</v>
      </c>
      <c r="AN22" s="41">
        <v>2</v>
      </c>
      <c r="AP22" s="37" t="s">
        <v>15</v>
      </c>
      <c r="AQ22" s="62">
        <v>13</v>
      </c>
      <c r="AR22" s="64">
        <v>3</v>
      </c>
      <c r="AT22" s="37" t="s">
        <v>103</v>
      </c>
      <c r="AU22" s="41">
        <v>49192</v>
      </c>
      <c r="AV22" s="41">
        <v>3</v>
      </c>
      <c r="AY22" s="37" t="s">
        <v>408</v>
      </c>
      <c r="AZ22" s="41">
        <v>1</v>
      </c>
      <c r="BA22" s="41">
        <v>1</v>
      </c>
      <c r="BB22" s="51"/>
      <c r="BC22" s="37" t="s">
        <v>23</v>
      </c>
      <c r="BD22" s="64">
        <v>26</v>
      </c>
      <c r="BE22" s="64">
        <v>380</v>
      </c>
      <c r="BK22" s="37" t="s">
        <v>6</v>
      </c>
      <c r="BL22" s="62">
        <v>70</v>
      </c>
      <c r="BM22" s="41">
        <v>3</v>
      </c>
      <c r="BO22" s="36" t="s">
        <v>103</v>
      </c>
      <c r="BP22" s="40">
        <v>2</v>
      </c>
      <c r="BQ22" s="40">
        <v>1</v>
      </c>
      <c r="BS22" s="37" t="s">
        <v>264</v>
      </c>
      <c r="BT22" s="41">
        <v>11</v>
      </c>
      <c r="BU22" s="41">
        <v>1</v>
      </c>
      <c r="CA22" s="36" t="s">
        <v>204</v>
      </c>
      <c r="CB22" s="62">
        <v>106</v>
      </c>
      <c r="CC22" s="40">
        <v>14</v>
      </c>
      <c r="CE22" s="36" t="s">
        <v>488</v>
      </c>
      <c r="CF22" s="62">
        <v>336</v>
      </c>
      <c r="CG22" s="41">
        <v>10</v>
      </c>
    </row>
    <row r="23" spans="2:85" ht="14.1" customHeight="1" thickBot="1">
      <c r="B23" s="36" t="s">
        <v>6</v>
      </c>
      <c r="C23" s="40">
        <v>6</v>
      </c>
      <c r="D23" s="40">
        <v>2</v>
      </c>
      <c r="F23" s="36" t="s">
        <v>15</v>
      </c>
      <c r="G23" s="62"/>
      <c r="H23" s="40">
        <v>2</v>
      </c>
      <c r="J23" s="36" t="s">
        <v>61</v>
      </c>
      <c r="K23" s="62">
        <v>19576</v>
      </c>
      <c r="L23" s="40">
        <v>3</v>
      </c>
      <c r="N23" s="36" t="s">
        <v>54</v>
      </c>
      <c r="O23" s="62">
        <v>2690</v>
      </c>
      <c r="P23" s="40">
        <v>1</v>
      </c>
      <c r="R23" s="36" t="s">
        <v>12</v>
      </c>
      <c r="S23" s="62"/>
      <c r="T23" s="40">
        <v>2</v>
      </c>
      <c r="V23" s="36" t="s">
        <v>203</v>
      </c>
      <c r="W23" s="62"/>
      <c r="X23" s="40">
        <v>8</v>
      </c>
      <c r="Z23" s="36" t="s">
        <v>556</v>
      </c>
      <c r="AA23" s="62">
        <v>7893</v>
      </c>
      <c r="AB23" s="40">
        <v>1</v>
      </c>
      <c r="AD23" s="36" t="s">
        <v>40</v>
      </c>
      <c r="AE23" s="62">
        <v>6928</v>
      </c>
      <c r="AF23" s="40">
        <v>1</v>
      </c>
      <c r="AG23" s="51"/>
      <c r="AL23" s="36" t="s">
        <v>103</v>
      </c>
      <c r="AM23" s="62">
        <v>13570</v>
      </c>
      <c r="AN23" s="40">
        <v>4</v>
      </c>
      <c r="AP23" s="36" t="s">
        <v>6</v>
      </c>
      <c r="AQ23" s="62">
        <v>9</v>
      </c>
      <c r="AR23" s="62">
        <v>2</v>
      </c>
      <c r="AT23" s="36" t="s">
        <v>9</v>
      </c>
      <c r="AU23" s="40">
        <v>13071</v>
      </c>
      <c r="AV23" s="40">
        <v>2</v>
      </c>
      <c r="AY23" s="36" t="s">
        <v>17</v>
      </c>
      <c r="AZ23" s="40">
        <v>16</v>
      </c>
      <c r="BA23" s="40">
        <v>3</v>
      </c>
      <c r="BB23" s="51"/>
      <c r="BC23" s="36" t="s">
        <v>15</v>
      </c>
      <c r="BD23" s="62">
        <v>2</v>
      </c>
      <c r="BE23" s="62">
        <v>19</v>
      </c>
      <c r="BK23" s="36" t="s">
        <v>23</v>
      </c>
      <c r="BL23" s="62">
        <v>194</v>
      </c>
      <c r="BM23" s="40">
        <v>30</v>
      </c>
      <c r="BO23" s="36" t="s">
        <v>162</v>
      </c>
      <c r="BP23" s="40">
        <v>3</v>
      </c>
      <c r="BQ23" s="40">
        <v>1</v>
      </c>
      <c r="BS23" s="36" t="s">
        <v>418</v>
      </c>
      <c r="BT23" s="40">
        <v>128</v>
      </c>
      <c r="BU23" s="40">
        <v>5</v>
      </c>
      <c r="CA23" s="36" t="s">
        <v>228</v>
      </c>
      <c r="CB23" s="62">
        <v>42</v>
      </c>
      <c r="CC23" s="40">
        <v>5</v>
      </c>
      <c r="CE23" s="36" t="s">
        <v>489</v>
      </c>
      <c r="CF23" s="62">
        <v>5</v>
      </c>
      <c r="CG23" s="40">
        <v>2</v>
      </c>
    </row>
    <row r="24" spans="2:85" ht="14.1" customHeight="1" thickBot="1">
      <c r="B24" s="37" t="s">
        <v>40</v>
      </c>
      <c r="C24" s="41">
        <v>7</v>
      </c>
      <c r="D24" s="41">
        <v>1</v>
      </c>
      <c r="F24" s="37" t="s">
        <v>6</v>
      </c>
      <c r="G24" s="64"/>
      <c r="H24" s="41">
        <v>5</v>
      </c>
      <c r="J24" s="37" t="s">
        <v>28</v>
      </c>
      <c r="K24" s="64">
        <v>12236</v>
      </c>
      <c r="L24" s="41">
        <v>6</v>
      </c>
      <c r="N24" s="37" t="s">
        <v>9</v>
      </c>
      <c r="O24" s="64">
        <v>21180</v>
      </c>
      <c r="P24" s="41">
        <v>10</v>
      </c>
      <c r="R24" s="37" t="s">
        <v>23</v>
      </c>
      <c r="S24" s="64"/>
      <c r="T24" s="41">
        <v>10</v>
      </c>
      <c r="V24" s="37" t="s">
        <v>159</v>
      </c>
      <c r="W24" s="64"/>
      <c r="X24" s="41">
        <v>6</v>
      </c>
      <c r="Z24" s="37" t="s">
        <v>557</v>
      </c>
      <c r="AA24" s="62">
        <v>1783</v>
      </c>
      <c r="AB24" s="41">
        <v>1</v>
      </c>
      <c r="AD24" s="36" t="s">
        <v>54</v>
      </c>
      <c r="AE24" s="62">
        <v>4994</v>
      </c>
      <c r="AF24" s="40">
        <v>2</v>
      </c>
      <c r="AG24" s="51"/>
      <c r="AL24" s="37" t="s">
        <v>23</v>
      </c>
      <c r="AM24" s="62">
        <v>161004</v>
      </c>
      <c r="AN24" s="41">
        <v>84</v>
      </c>
      <c r="AP24" s="37" t="s">
        <v>40</v>
      </c>
      <c r="AQ24" s="62">
        <v>21</v>
      </c>
      <c r="AR24" s="64">
        <v>2</v>
      </c>
      <c r="AT24" s="37" t="s">
        <v>292</v>
      </c>
      <c r="AU24" s="41">
        <v>649</v>
      </c>
      <c r="AV24" s="41">
        <v>1</v>
      </c>
      <c r="AY24" s="37" t="s">
        <v>15</v>
      </c>
      <c r="AZ24" s="41">
        <v>7</v>
      </c>
      <c r="BA24" s="41">
        <v>2</v>
      </c>
      <c r="BC24" s="37" t="s">
        <v>28</v>
      </c>
      <c r="BD24" s="64">
        <v>22</v>
      </c>
      <c r="BE24" s="64">
        <v>394</v>
      </c>
      <c r="BK24" s="37" t="s">
        <v>302</v>
      </c>
      <c r="BL24" s="62">
        <v>43</v>
      </c>
      <c r="BM24" s="41">
        <v>3</v>
      </c>
      <c r="BO24" s="36" t="s">
        <v>162</v>
      </c>
      <c r="BP24" s="40">
        <v>31</v>
      </c>
      <c r="BQ24" s="40">
        <v>13</v>
      </c>
      <c r="BS24" s="37" t="s">
        <v>419</v>
      </c>
      <c r="BT24" s="41">
        <v>35</v>
      </c>
      <c r="BU24" s="41">
        <v>2</v>
      </c>
      <c r="CA24" s="36" t="s">
        <v>15</v>
      </c>
      <c r="CB24" s="62">
        <v>6</v>
      </c>
      <c r="CC24" s="40">
        <v>1</v>
      </c>
      <c r="CE24" s="36" t="s">
        <v>490</v>
      </c>
      <c r="CF24" s="62">
        <v>27</v>
      </c>
      <c r="CG24" s="41">
        <v>6</v>
      </c>
    </row>
    <row r="25" spans="2:85" ht="14.1" customHeight="1" thickBot="1">
      <c r="B25" s="37" t="s">
        <v>16</v>
      </c>
      <c r="C25" s="41">
        <v>26</v>
      </c>
      <c r="D25" s="41">
        <v>2</v>
      </c>
      <c r="F25" s="37" t="s">
        <v>40</v>
      </c>
      <c r="G25" s="64"/>
      <c r="H25" s="41">
        <v>3</v>
      </c>
      <c r="J25" s="37" t="s">
        <v>103</v>
      </c>
      <c r="K25" s="64">
        <v>34130</v>
      </c>
      <c r="L25" s="41">
        <v>6</v>
      </c>
      <c r="N25" s="37" t="s">
        <v>31</v>
      </c>
      <c r="O25" s="64">
        <v>13256</v>
      </c>
      <c r="P25" s="41">
        <v>2</v>
      </c>
      <c r="R25" s="37" t="s">
        <v>24</v>
      </c>
      <c r="S25" s="64"/>
      <c r="T25" s="41">
        <v>3</v>
      </c>
      <c r="V25" s="37" t="s">
        <v>339</v>
      </c>
      <c r="W25" s="64"/>
      <c r="X25" s="41">
        <v>5</v>
      </c>
      <c r="Z25" s="37" t="s">
        <v>21</v>
      </c>
      <c r="AA25" s="62">
        <v>196278</v>
      </c>
      <c r="AB25" s="41">
        <v>75</v>
      </c>
      <c r="AD25" s="36" t="s">
        <v>44</v>
      </c>
      <c r="AE25" s="62">
        <v>5272</v>
      </c>
      <c r="AF25" s="40">
        <v>1</v>
      </c>
      <c r="AG25" s="51"/>
      <c r="AL25" s="37" t="s">
        <v>9</v>
      </c>
      <c r="AM25" s="62">
        <v>26613</v>
      </c>
      <c r="AN25" s="41">
        <v>14</v>
      </c>
      <c r="AP25" s="37" t="s">
        <v>16</v>
      </c>
      <c r="AQ25" s="62">
        <v>24</v>
      </c>
      <c r="AR25" s="64">
        <v>2</v>
      </c>
      <c r="AT25" s="37" t="s">
        <v>24</v>
      </c>
      <c r="AU25" s="41">
        <v>15124</v>
      </c>
      <c r="AV25" s="41">
        <v>1</v>
      </c>
      <c r="AY25" s="37" t="s">
        <v>6</v>
      </c>
      <c r="AZ25" s="41">
        <v>83</v>
      </c>
      <c r="BA25" s="41">
        <v>10</v>
      </c>
      <c r="BC25" s="37" t="s">
        <v>23</v>
      </c>
      <c r="BD25" s="64">
        <v>8</v>
      </c>
      <c r="BE25" s="64">
        <v>102</v>
      </c>
      <c r="BK25" s="37" t="s">
        <v>303</v>
      </c>
      <c r="BL25" s="62">
        <v>10</v>
      </c>
      <c r="BM25" s="41">
        <v>2</v>
      </c>
      <c r="BS25" s="37" t="s">
        <v>420</v>
      </c>
      <c r="BT25" s="41">
        <v>678</v>
      </c>
      <c r="BU25" s="41">
        <v>40</v>
      </c>
      <c r="CA25" s="36" t="s">
        <v>40</v>
      </c>
      <c r="CB25" s="62">
        <v>13</v>
      </c>
      <c r="CC25" s="40">
        <v>1</v>
      </c>
      <c r="CE25" s="36" t="s">
        <v>491</v>
      </c>
      <c r="CF25" s="62">
        <v>6</v>
      </c>
      <c r="CG25" s="41">
        <v>1</v>
      </c>
    </row>
    <row r="26" spans="2:85" ht="14.1" customHeight="1" thickBot="1">
      <c r="B26" s="36" t="s">
        <v>44</v>
      </c>
      <c r="C26" s="40">
        <v>2</v>
      </c>
      <c r="D26" s="40">
        <v>2</v>
      </c>
      <c r="F26" s="36" t="s">
        <v>54</v>
      </c>
      <c r="G26" s="62"/>
      <c r="H26" s="40">
        <v>10</v>
      </c>
      <c r="J26" s="36" t="s">
        <v>23</v>
      </c>
      <c r="K26" s="62">
        <v>57226</v>
      </c>
      <c r="L26" s="40">
        <v>21</v>
      </c>
      <c r="N26" s="36" t="s">
        <v>14</v>
      </c>
      <c r="O26" s="62">
        <v>11259</v>
      </c>
      <c r="P26" s="40">
        <v>6</v>
      </c>
      <c r="R26" s="36" t="s">
        <v>15</v>
      </c>
      <c r="S26" s="62"/>
      <c r="T26" s="40">
        <v>1</v>
      </c>
      <c r="V26" s="36" t="s">
        <v>340</v>
      </c>
      <c r="W26" s="62"/>
      <c r="X26" s="40">
        <v>4</v>
      </c>
      <c r="Z26" s="36" t="s">
        <v>71</v>
      </c>
      <c r="AA26" s="62">
        <v>3178</v>
      </c>
      <c r="AB26" s="40">
        <v>1</v>
      </c>
      <c r="AD26" s="36" t="s">
        <v>61</v>
      </c>
      <c r="AE26" s="62">
        <v>58095</v>
      </c>
      <c r="AF26" s="40">
        <v>5</v>
      </c>
      <c r="AG26" s="51"/>
      <c r="AL26" s="36" t="s">
        <v>41</v>
      </c>
      <c r="AM26" s="62">
        <v>743</v>
      </c>
      <c r="AN26" s="40">
        <v>1</v>
      </c>
      <c r="AP26" s="36" t="s">
        <v>54</v>
      </c>
      <c r="AQ26" s="62">
        <v>33</v>
      </c>
      <c r="AR26" s="62">
        <v>3</v>
      </c>
      <c r="AT26" s="36" t="s">
        <v>5</v>
      </c>
      <c r="AU26" s="40">
        <v>21242</v>
      </c>
      <c r="AV26" s="40">
        <v>3</v>
      </c>
      <c r="AY26" s="36" t="s">
        <v>16</v>
      </c>
      <c r="AZ26" s="40">
        <v>13</v>
      </c>
      <c r="BA26" s="40">
        <v>3</v>
      </c>
      <c r="BC26" s="36" t="s">
        <v>9</v>
      </c>
      <c r="BD26" s="62">
        <v>7</v>
      </c>
      <c r="BE26" s="62">
        <v>271</v>
      </c>
      <c r="BK26" s="36" t="s">
        <v>304</v>
      </c>
      <c r="BL26" s="62">
        <v>14</v>
      </c>
      <c r="BM26" s="40">
        <v>1</v>
      </c>
      <c r="BS26" s="36" t="s">
        <v>421</v>
      </c>
      <c r="BT26" s="40">
        <v>161</v>
      </c>
      <c r="BU26" s="40">
        <v>10</v>
      </c>
      <c r="CA26" s="36" t="s">
        <v>54</v>
      </c>
      <c r="CB26" s="62">
        <v>25</v>
      </c>
      <c r="CC26" s="40">
        <v>3</v>
      </c>
      <c r="CE26" s="36" t="s">
        <v>492</v>
      </c>
      <c r="CF26" s="62">
        <v>3</v>
      </c>
      <c r="CG26" s="40">
        <v>2</v>
      </c>
    </row>
    <row r="27" spans="2:85" ht="14.1" customHeight="1" thickBot="1">
      <c r="B27" s="37" t="s">
        <v>162</v>
      </c>
      <c r="C27" s="41">
        <v>384.5</v>
      </c>
      <c r="D27" s="41">
        <v>8</v>
      </c>
      <c r="F27" s="37" t="s">
        <v>44</v>
      </c>
      <c r="G27" s="64"/>
      <c r="H27" s="41">
        <v>1</v>
      </c>
      <c r="J27" s="37" t="s">
        <v>9</v>
      </c>
      <c r="K27" s="64">
        <v>21084</v>
      </c>
      <c r="L27" s="41">
        <v>7</v>
      </c>
      <c r="N27" s="37" t="s">
        <v>6</v>
      </c>
      <c r="O27" s="64">
        <v>15121</v>
      </c>
      <c r="P27" s="41">
        <v>3</v>
      </c>
      <c r="R27" s="37" t="s">
        <v>13</v>
      </c>
      <c r="S27" s="64"/>
      <c r="T27" s="41">
        <v>2</v>
      </c>
      <c r="V27" s="37" t="s">
        <v>341</v>
      </c>
      <c r="W27" s="64"/>
      <c r="X27" s="41">
        <v>4</v>
      </c>
      <c r="Z27" s="37" t="s">
        <v>17</v>
      </c>
      <c r="AA27" s="62">
        <v>30498</v>
      </c>
      <c r="AB27" s="41">
        <v>12</v>
      </c>
      <c r="AD27" s="36" t="s">
        <v>299</v>
      </c>
      <c r="AE27" s="62">
        <v>110968</v>
      </c>
      <c r="AF27" s="40">
        <v>1</v>
      </c>
      <c r="AG27" s="51"/>
      <c r="AL27" s="37" t="s">
        <v>35</v>
      </c>
      <c r="AM27" s="62">
        <v>8225</v>
      </c>
      <c r="AN27" s="41">
        <v>4</v>
      </c>
      <c r="AP27" s="37" t="s">
        <v>44</v>
      </c>
      <c r="AQ27" s="62">
        <v>19</v>
      </c>
      <c r="AR27" s="64">
        <v>2</v>
      </c>
      <c r="AT27" s="37" t="s">
        <v>162</v>
      </c>
      <c r="AU27" s="41">
        <v>12734</v>
      </c>
      <c r="AV27" s="41">
        <v>3</v>
      </c>
      <c r="AY27" s="37" t="s">
        <v>54</v>
      </c>
      <c r="AZ27" s="41">
        <v>31</v>
      </c>
      <c r="BA27" s="41">
        <v>2</v>
      </c>
      <c r="BC27" s="37" t="s">
        <v>35</v>
      </c>
      <c r="BD27" s="64">
        <v>8</v>
      </c>
      <c r="BE27" s="64">
        <v>130</v>
      </c>
      <c r="BK27" s="37" t="s">
        <v>162</v>
      </c>
      <c r="BL27" s="62">
        <v>1277</v>
      </c>
      <c r="BM27" s="41">
        <v>122</v>
      </c>
      <c r="BS27" s="37" t="s">
        <v>279</v>
      </c>
      <c r="BT27" s="41">
        <v>124</v>
      </c>
      <c r="BU27" s="41">
        <v>6</v>
      </c>
      <c r="CA27" s="36" t="s">
        <v>61</v>
      </c>
      <c r="CB27" s="62">
        <v>29</v>
      </c>
      <c r="CC27" s="40">
        <v>2</v>
      </c>
      <c r="CE27" s="36" t="s">
        <v>493</v>
      </c>
      <c r="CF27" s="62">
        <v>1</v>
      </c>
      <c r="CG27" s="41">
        <v>1</v>
      </c>
    </row>
    <row r="28" spans="2:85" ht="14.1" customHeight="1" thickBot="1">
      <c r="B28" s="37" t="s">
        <v>61</v>
      </c>
      <c r="C28" s="41">
        <v>64</v>
      </c>
      <c r="D28" s="41">
        <v>4</v>
      </c>
      <c r="F28" s="37" t="s">
        <v>61</v>
      </c>
      <c r="G28" s="64"/>
      <c r="H28" s="41">
        <v>2</v>
      </c>
      <c r="J28" s="37" t="s">
        <v>41</v>
      </c>
      <c r="K28" s="64">
        <v>2680</v>
      </c>
      <c r="L28" s="41">
        <v>1</v>
      </c>
      <c r="N28" s="37" t="s">
        <v>52</v>
      </c>
      <c r="O28" s="64">
        <v>29660</v>
      </c>
      <c r="P28" s="41">
        <v>10</v>
      </c>
      <c r="R28" s="37" t="s">
        <v>52</v>
      </c>
      <c r="S28" s="64"/>
      <c r="T28" s="41">
        <v>2</v>
      </c>
      <c r="V28" s="37" t="s">
        <v>342</v>
      </c>
      <c r="W28" s="64"/>
      <c r="X28" s="41">
        <v>3</v>
      </c>
      <c r="Z28" s="37" t="s">
        <v>558</v>
      </c>
      <c r="AA28" s="62">
        <v>4959</v>
      </c>
      <c r="AB28" s="41">
        <v>1</v>
      </c>
      <c r="AD28" s="36" t="s">
        <v>28</v>
      </c>
      <c r="AE28" s="62">
        <v>342501</v>
      </c>
      <c r="AF28" s="40">
        <v>65</v>
      </c>
      <c r="AG28" s="51"/>
      <c r="AL28" s="37" t="s">
        <v>13</v>
      </c>
      <c r="AM28" s="62">
        <v>20175</v>
      </c>
      <c r="AN28" s="41">
        <v>9</v>
      </c>
      <c r="AP28" s="37" t="s">
        <v>61</v>
      </c>
      <c r="AQ28" s="62">
        <v>91</v>
      </c>
      <c r="AR28" s="64">
        <v>7</v>
      </c>
      <c r="AT28" s="37" t="s">
        <v>162</v>
      </c>
      <c r="AU28" s="41">
        <v>4004</v>
      </c>
      <c r="AV28" s="41">
        <v>1</v>
      </c>
      <c r="AY28" s="37" t="s">
        <v>169</v>
      </c>
      <c r="AZ28" s="41">
        <v>31</v>
      </c>
      <c r="BA28" s="41">
        <v>6</v>
      </c>
      <c r="BC28" s="37" t="s">
        <v>52</v>
      </c>
      <c r="BD28" s="64">
        <v>7</v>
      </c>
      <c r="BE28" s="64">
        <v>144</v>
      </c>
      <c r="BK28" s="37" t="s">
        <v>444</v>
      </c>
      <c r="BL28" s="62">
        <v>8</v>
      </c>
      <c r="BM28" s="41">
        <v>1</v>
      </c>
      <c r="BS28" s="37" t="s">
        <v>145</v>
      </c>
      <c r="BT28" s="41">
        <v>38</v>
      </c>
      <c r="BU28" s="41">
        <v>2</v>
      </c>
      <c r="CA28" s="36" t="s">
        <v>45</v>
      </c>
      <c r="CB28" s="62">
        <v>7</v>
      </c>
      <c r="CC28" s="40">
        <v>1</v>
      </c>
      <c r="CE28" s="36" t="s">
        <v>494</v>
      </c>
      <c r="CF28" s="62">
        <v>1183</v>
      </c>
      <c r="CG28" s="41">
        <v>36</v>
      </c>
    </row>
    <row r="29" spans="2:85" ht="14.1" customHeight="1" thickBot="1">
      <c r="B29" s="36" t="s">
        <v>53</v>
      </c>
      <c r="C29" s="40">
        <v>2</v>
      </c>
      <c r="D29" s="40">
        <v>2</v>
      </c>
      <c r="F29" s="36" t="s">
        <v>263</v>
      </c>
      <c r="G29" s="62"/>
      <c r="H29" s="40">
        <v>1</v>
      </c>
      <c r="J29" s="36" t="s">
        <v>35</v>
      </c>
      <c r="K29" s="62">
        <v>21527</v>
      </c>
      <c r="L29" s="40">
        <v>6</v>
      </c>
      <c r="N29" s="65"/>
      <c r="R29" s="37" t="s">
        <v>41</v>
      </c>
      <c r="S29" s="64"/>
      <c r="T29" s="41">
        <v>2</v>
      </c>
      <c r="V29" s="37" t="s">
        <v>343</v>
      </c>
      <c r="W29" s="64"/>
      <c r="X29" s="41">
        <v>3</v>
      </c>
      <c r="Z29" s="37" t="s">
        <v>532</v>
      </c>
      <c r="AA29" s="62">
        <v>2142242</v>
      </c>
      <c r="AB29" s="41">
        <v>459</v>
      </c>
      <c r="AD29" s="36" t="s">
        <v>45</v>
      </c>
      <c r="AE29" s="62">
        <v>870</v>
      </c>
      <c r="AF29" s="40">
        <v>1</v>
      </c>
      <c r="AG29" s="51"/>
      <c r="AL29" s="37" t="s">
        <v>24</v>
      </c>
      <c r="AM29" s="62">
        <v>18150</v>
      </c>
      <c r="AN29" s="41">
        <v>9</v>
      </c>
      <c r="AP29" s="37" t="s">
        <v>28</v>
      </c>
      <c r="AQ29" s="62">
        <v>2727</v>
      </c>
      <c r="AR29" s="64">
        <v>264</v>
      </c>
      <c r="AT29" s="37" t="s">
        <v>162</v>
      </c>
      <c r="AU29" s="41">
        <v>10245</v>
      </c>
      <c r="AV29" s="41">
        <v>2</v>
      </c>
      <c r="AY29" s="37" t="s">
        <v>53</v>
      </c>
      <c r="AZ29" s="41">
        <v>4</v>
      </c>
      <c r="BA29" s="41">
        <v>2</v>
      </c>
      <c r="BC29" s="37" t="s">
        <v>13</v>
      </c>
      <c r="BD29" s="64">
        <v>4</v>
      </c>
      <c r="BE29" s="64">
        <v>80</v>
      </c>
      <c r="BK29" s="37" t="s">
        <v>28</v>
      </c>
      <c r="BL29" s="62">
        <v>361</v>
      </c>
      <c r="BM29" s="41">
        <v>37</v>
      </c>
      <c r="BS29" s="37" t="s">
        <v>422</v>
      </c>
      <c r="BT29" s="41">
        <v>958</v>
      </c>
      <c r="BU29" s="41">
        <v>23</v>
      </c>
      <c r="CA29" s="36" t="s">
        <v>225</v>
      </c>
      <c r="CB29" s="62">
        <v>32</v>
      </c>
      <c r="CC29" s="40">
        <v>2</v>
      </c>
      <c r="CE29" s="37" t="s">
        <v>495</v>
      </c>
      <c r="CF29" s="62">
        <v>23</v>
      </c>
      <c r="CG29" s="41">
        <v>3</v>
      </c>
    </row>
    <row r="30" spans="2:85" ht="14.1" customHeight="1" thickBot="1">
      <c r="B30" s="36" t="s">
        <v>28</v>
      </c>
      <c r="C30" s="40">
        <v>1188</v>
      </c>
      <c r="D30" s="40">
        <v>98</v>
      </c>
      <c r="F30" s="37" t="s">
        <v>28</v>
      </c>
      <c r="G30" s="62"/>
      <c r="H30" s="41">
        <v>82</v>
      </c>
      <c r="J30" s="36" t="s">
        <v>13</v>
      </c>
      <c r="K30" s="62">
        <v>24787</v>
      </c>
      <c r="L30" s="40">
        <v>7</v>
      </c>
      <c r="V30" s="36" t="s">
        <v>344</v>
      </c>
      <c r="W30" s="62"/>
      <c r="X30" s="40">
        <v>3</v>
      </c>
      <c r="Z30" s="37" t="s">
        <v>301</v>
      </c>
      <c r="AA30" s="62">
        <v>3755</v>
      </c>
      <c r="AB30" s="41">
        <v>1</v>
      </c>
      <c r="AD30" s="36" t="s">
        <v>103</v>
      </c>
      <c r="AE30" s="62">
        <v>42598</v>
      </c>
      <c r="AF30" s="40">
        <v>15</v>
      </c>
      <c r="AG30" s="51"/>
      <c r="AL30" s="37" t="s">
        <v>5</v>
      </c>
      <c r="AM30" s="62">
        <v>36400</v>
      </c>
      <c r="AN30" s="41">
        <v>23</v>
      </c>
      <c r="AP30" s="37" t="s">
        <v>8</v>
      </c>
      <c r="AQ30" s="62">
        <v>39</v>
      </c>
      <c r="AR30" s="64">
        <v>2</v>
      </c>
      <c r="AT30" s="37" t="s">
        <v>162</v>
      </c>
      <c r="AU30" s="41">
        <v>17931</v>
      </c>
      <c r="AV30" s="41">
        <v>1</v>
      </c>
      <c r="AY30" s="37" t="s">
        <v>28</v>
      </c>
      <c r="AZ30" s="41">
        <v>757</v>
      </c>
      <c r="BA30" s="41">
        <v>51</v>
      </c>
      <c r="BC30" s="37" t="s">
        <v>24</v>
      </c>
      <c r="BD30" s="64">
        <v>11</v>
      </c>
      <c r="BE30" s="64">
        <v>81</v>
      </c>
      <c r="BK30" s="37" t="s">
        <v>445</v>
      </c>
      <c r="BL30" s="62">
        <v>4</v>
      </c>
      <c r="BM30" s="41">
        <v>1</v>
      </c>
      <c r="BS30" s="37" t="s">
        <v>423</v>
      </c>
      <c r="BT30" s="41">
        <v>13</v>
      </c>
      <c r="BU30" s="41">
        <v>2</v>
      </c>
      <c r="CA30" s="36" t="s">
        <v>9</v>
      </c>
      <c r="CB30" s="62">
        <v>58</v>
      </c>
      <c r="CC30" s="40">
        <v>5</v>
      </c>
      <c r="CE30" s="36" t="s">
        <v>496</v>
      </c>
      <c r="CF30" s="62">
        <v>11</v>
      </c>
      <c r="CG30" s="41">
        <v>1</v>
      </c>
    </row>
    <row r="31" spans="2:85" ht="14.1" customHeight="1" thickBot="1">
      <c r="B31" s="36" t="s">
        <v>45</v>
      </c>
      <c r="C31" s="40">
        <v>31</v>
      </c>
      <c r="D31" s="40">
        <v>1</v>
      </c>
      <c r="F31" s="37" t="s">
        <v>264</v>
      </c>
      <c r="G31" s="64"/>
      <c r="H31" s="41">
        <v>15</v>
      </c>
      <c r="J31" s="37" t="s">
        <v>24</v>
      </c>
      <c r="K31" s="64">
        <v>78259</v>
      </c>
      <c r="L31" s="41">
        <v>14</v>
      </c>
      <c r="R31" s="65"/>
      <c r="V31" s="37" t="s">
        <v>345</v>
      </c>
      <c r="W31" s="64"/>
      <c r="X31" s="41">
        <v>3</v>
      </c>
      <c r="Z31" s="37" t="s">
        <v>15</v>
      </c>
      <c r="AA31" s="62">
        <v>13952</v>
      </c>
      <c r="AB31" s="41">
        <v>8</v>
      </c>
      <c r="AD31" s="36" t="s">
        <v>31</v>
      </c>
      <c r="AE31" s="62">
        <v>14149</v>
      </c>
      <c r="AF31" s="40">
        <v>3</v>
      </c>
      <c r="AG31" s="51"/>
      <c r="AL31" s="37" t="s">
        <v>7</v>
      </c>
      <c r="AM31" s="62">
        <v>6600</v>
      </c>
      <c r="AN31" s="41">
        <v>3</v>
      </c>
      <c r="AP31" s="37" t="s">
        <v>45</v>
      </c>
      <c r="AQ31" s="62">
        <v>6</v>
      </c>
      <c r="AR31" s="64">
        <v>1</v>
      </c>
      <c r="AT31" s="37" t="s">
        <v>162</v>
      </c>
      <c r="AU31" s="41">
        <v>8166</v>
      </c>
      <c r="AV31" s="41">
        <v>2</v>
      </c>
      <c r="AY31" s="37" t="s">
        <v>8</v>
      </c>
      <c r="AZ31" s="41">
        <v>48</v>
      </c>
      <c r="BA31" s="41">
        <v>2</v>
      </c>
      <c r="BC31" s="36" t="s">
        <v>5</v>
      </c>
      <c r="BD31" s="62">
        <v>20</v>
      </c>
      <c r="BE31" s="62">
        <v>242</v>
      </c>
      <c r="BK31" s="37" t="s">
        <v>225</v>
      </c>
      <c r="BL31" s="62">
        <v>43</v>
      </c>
      <c r="BM31" s="41">
        <v>3</v>
      </c>
      <c r="BS31" s="37" t="s">
        <v>426</v>
      </c>
      <c r="BT31" s="41">
        <v>3</v>
      </c>
      <c r="BU31" s="41">
        <v>1</v>
      </c>
      <c r="CA31" s="36" t="s">
        <v>235</v>
      </c>
      <c r="CB31" s="62">
        <v>8</v>
      </c>
      <c r="CC31" s="40">
        <v>2</v>
      </c>
      <c r="CE31" s="36" t="s">
        <v>497</v>
      </c>
      <c r="CF31" s="62">
        <v>418</v>
      </c>
      <c r="CG31" s="41">
        <v>8</v>
      </c>
    </row>
    <row r="32" spans="2:85" ht="14.1" customHeight="1" thickBot="1">
      <c r="B32" s="36" t="s">
        <v>103</v>
      </c>
      <c r="C32" s="40">
        <v>37</v>
      </c>
      <c r="D32" s="40">
        <v>2</v>
      </c>
      <c r="F32" s="36" t="s">
        <v>45</v>
      </c>
      <c r="G32" s="64"/>
      <c r="H32" s="40">
        <v>1</v>
      </c>
      <c r="J32" s="37" t="s">
        <v>280</v>
      </c>
      <c r="K32" s="64">
        <v>4911</v>
      </c>
      <c r="L32" s="41">
        <v>1</v>
      </c>
      <c r="V32" s="37" t="s">
        <v>346</v>
      </c>
      <c r="W32" s="64"/>
      <c r="X32" s="41">
        <v>2</v>
      </c>
      <c r="Z32" s="37" t="s">
        <v>6</v>
      </c>
      <c r="AA32" s="62">
        <v>41525</v>
      </c>
      <c r="AB32" s="41">
        <v>12</v>
      </c>
      <c r="AD32" s="36" t="s">
        <v>23</v>
      </c>
      <c r="AE32" s="62">
        <v>369702</v>
      </c>
      <c r="AF32" s="40">
        <v>111</v>
      </c>
      <c r="AG32" s="51"/>
      <c r="AL32" s="37" t="s">
        <v>25</v>
      </c>
      <c r="AM32" s="62">
        <v>2163</v>
      </c>
      <c r="AN32" s="41">
        <v>1</v>
      </c>
      <c r="AP32" s="36" t="s">
        <v>103</v>
      </c>
      <c r="AQ32" s="62">
        <v>605</v>
      </c>
      <c r="AR32" s="62">
        <v>35</v>
      </c>
      <c r="AT32" s="37" t="s">
        <v>162</v>
      </c>
      <c r="AU32" s="41">
        <v>236</v>
      </c>
      <c r="AV32" s="41">
        <v>1</v>
      </c>
      <c r="AY32" s="37" t="s">
        <v>159</v>
      </c>
      <c r="AZ32" s="41">
        <v>8</v>
      </c>
      <c r="BA32" s="41">
        <v>1</v>
      </c>
      <c r="BC32" s="37" t="s">
        <v>14</v>
      </c>
      <c r="BD32" s="64">
        <v>1</v>
      </c>
      <c r="BE32" s="64">
        <v>25</v>
      </c>
      <c r="BK32" s="37" t="s">
        <v>9</v>
      </c>
      <c r="BL32" s="62">
        <v>222</v>
      </c>
      <c r="BM32" s="41">
        <v>19</v>
      </c>
      <c r="BS32" s="37" t="s">
        <v>427</v>
      </c>
      <c r="BT32" s="41">
        <v>18</v>
      </c>
      <c r="BU32" s="41">
        <v>1</v>
      </c>
      <c r="CA32" s="36" t="s">
        <v>233</v>
      </c>
      <c r="CB32" s="62">
        <v>7</v>
      </c>
      <c r="CC32" s="40">
        <v>2</v>
      </c>
      <c r="CE32" s="36" t="s">
        <v>498</v>
      </c>
      <c r="CF32" s="62">
        <v>12</v>
      </c>
      <c r="CG32" s="41">
        <v>1</v>
      </c>
    </row>
    <row r="33" spans="2:85" ht="14.1" customHeight="1" thickBot="1">
      <c r="B33" s="36" t="s">
        <v>31</v>
      </c>
      <c r="C33" s="40">
        <v>47</v>
      </c>
      <c r="D33" s="40">
        <v>3</v>
      </c>
      <c r="F33" s="37" t="s">
        <v>103</v>
      </c>
      <c r="G33" s="62"/>
      <c r="H33" s="41">
        <v>13</v>
      </c>
      <c r="J33" s="36" t="s">
        <v>281</v>
      </c>
      <c r="K33" s="62">
        <v>6463</v>
      </c>
      <c r="L33" s="40">
        <v>5</v>
      </c>
      <c r="V33" s="36" t="s">
        <v>347</v>
      </c>
      <c r="W33" s="62"/>
      <c r="X33" s="40">
        <v>2</v>
      </c>
      <c r="Z33" s="37" t="s">
        <v>40</v>
      </c>
      <c r="AA33" s="62">
        <v>1703</v>
      </c>
      <c r="AB33" s="41">
        <v>1</v>
      </c>
      <c r="AD33" s="36" t="s">
        <v>74</v>
      </c>
      <c r="AE33" s="62">
        <v>9095</v>
      </c>
      <c r="AF33" s="40">
        <v>2</v>
      </c>
      <c r="AG33" s="51"/>
      <c r="AL33" s="37" t="s">
        <v>10</v>
      </c>
      <c r="AM33" s="62">
        <v>955</v>
      </c>
      <c r="AN33" s="41">
        <v>2</v>
      </c>
      <c r="AP33" s="37" t="s">
        <v>31</v>
      </c>
      <c r="AQ33" s="62">
        <v>39</v>
      </c>
      <c r="AR33" s="64">
        <v>4</v>
      </c>
      <c r="AY33" s="37" t="s">
        <v>103</v>
      </c>
      <c r="AZ33" s="41">
        <v>271</v>
      </c>
      <c r="BA33" s="41">
        <v>15</v>
      </c>
      <c r="BC33" s="37" t="s">
        <v>70</v>
      </c>
      <c r="BD33" s="64">
        <v>2</v>
      </c>
      <c r="BE33" s="64">
        <v>56</v>
      </c>
      <c r="BK33" s="37" t="s">
        <v>41</v>
      </c>
      <c r="BL33" s="62">
        <v>26</v>
      </c>
      <c r="BM33" s="41">
        <v>4</v>
      </c>
      <c r="BS33" s="37" t="s">
        <v>266</v>
      </c>
      <c r="BT33" s="41">
        <v>1</v>
      </c>
      <c r="BU33" s="41">
        <v>1</v>
      </c>
      <c r="CA33" s="36" t="s">
        <v>13</v>
      </c>
      <c r="CB33" s="62">
        <v>47</v>
      </c>
      <c r="CC33" s="40">
        <v>4</v>
      </c>
      <c r="CE33" s="36" t="s">
        <v>499</v>
      </c>
      <c r="CF33" s="62">
        <v>215</v>
      </c>
      <c r="CG33" s="41">
        <v>2</v>
      </c>
    </row>
    <row r="34" spans="2:85" ht="14.1" customHeight="1" thickBot="1">
      <c r="B34" s="36" t="s">
        <v>23</v>
      </c>
      <c r="C34" s="40">
        <v>1690.5</v>
      </c>
      <c r="D34" s="40">
        <v>179</v>
      </c>
      <c r="F34" s="37" t="s">
        <v>31</v>
      </c>
      <c r="G34" s="64"/>
      <c r="H34" s="41">
        <v>2</v>
      </c>
      <c r="J34" s="37" t="s">
        <v>282</v>
      </c>
      <c r="K34" s="64">
        <v>2242</v>
      </c>
      <c r="L34" s="41">
        <v>1</v>
      </c>
      <c r="V34" s="37" t="s">
        <v>348</v>
      </c>
      <c r="W34" s="64"/>
      <c r="X34" s="41">
        <v>2</v>
      </c>
      <c r="Z34" s="37" t="s">
        <v>559</v>
      </c>
      <c r="AA34" s="62">
        <v>5199</v>
      </c>
      <c r="AB34" s="41">
        <v>1</v>
      </c>
      <c r="AD34" s="36" t="s">
        <v>9</v>
      </c>
      <c r="AE34" s="62">
        <v>212743</v>
      </c>
      <c r="AF34" s="40">
        <v>26</v>
      </c>
      <c r="AG34" s="51"/>
      <c r="AL34" s="37" t="s">
        <v>394</v>
      </c>
      <c r="AM34" s="62">
        <v>497</v>
      </c>
      <c r="AN34" s="41">
        <v>1</v>
      </c>
      <c r="AP34" s="37" t="s">
        <v>101</v>
      </c>
      <c r="AQ34" s="62">
        <v>24</v>
      </c>
      <c r="AR34" s="64">
        <v>1</v>
      </c>
      <c r="AY34" s="37" t="s">
        <v>31</v>
      </c>
      <c r="AZ34" s="41">
        <v>39</v>
      </c>
      <c r="BA34" s="41">
        <v>4</v>
      </c>
      <c r="BK34" s="37" t="s">
        <v>35</v>
      </c>
      <c r="BL34" s="62">
        <v>51</v>
      </c>
      <c r="BM34" s="41">
        <v>8</v>
      </c>
      <c r="BS34" s="37" t="s">
        <v>428</v>
      </c>
      <c r="BT34" s="41">
        <v>3</v>
      </c>
      <c r="BU34" s="41">
        <v>1</v>
      </c>
      <c r="CA34" s="36" t="s">
        <v>234</v>
      </c>
      <c r="CB34" s="62">
        <v>69</v>
      </c>
      <c r="CC34" s="40">
        <v>2</v>
      </c>
      <c r="CE34" s="36" t="s">
        <v>500</v>
      </c>
      <c r="CF34" s="62">
        <v>5022</v>
      </c>
      <c r="CG34" s="41">
        <v>50</v>
      </c>
    </row>
    <row r="35" spans="2:85" ht="14.1" customHeight="1" thickBot="1">
      <c r="B35" s="36" t="s">
        <v>9</v>
      </c>
      <c r="C35" s="40">
        <v>357</v>
      </c>
      <c r="D35" s="40">
        <v>24</v>
      </c>
      <c r="F35" s="36" t="s">
        <v>23</v>
      </c>
      <c r="G35" s="64"/>
      <c r="H35" s="40">
        <v>89</v>
      </c>
      <c r="J35" s="37" t="s">
        <v>25</v>
      </c>
      <c r="K35" s="64">
        <v>1317</v>
      </c>
      <c r="L35" s="41">
        <v>1</v>
      </c>
      <c r="V35" s="37" t="s">
        <v>349</v>
      </c>
      <c r="W35" s="64"/>
      <c r="X35" s="41">
        <v>2</v>
      </c>
      <c r="Z35" s="37" t="s">
        <v>16</v>
      </c>
      <c r="AA35" s="62">
        <v>836</v>
      </c>
      <c r="AB35" s="41">
        <v>2</v>
      </c>
      <c r="AD35" s="36" t="s">
        <v>41</v>
      </c>
      <c r="AE35" s="62">
        <v>28483</v>
      </c>
      <c r="AF35" s="40">
        <v>3</v>
      </c>
      <c r="AG35" s="51"/>
      <c r="AL35" s="37" t="s">
        <v>6</v>
      </c>
      <c r="AM35" s="62">
        <v>17186</v>
      </c>
      <c r="AN35" s="41">
        <v>3</v>
      </c>
      <c r="AP35" s="36" t="s">
        <v>23</v>
      </c>
      <c r="AQ35" s="62">
        <v>1305</v>
      </c>
      <c r="AR35" s="62">
        <v>134</v>
      </c>
      <c r="AY35" s="37" t="s">
        <v>23</v>
      </c>
      <c r="AZ35" s="41">
        <v>3166</v>
      </c>
      <c r="BA35" s="41">
        <v>420</v>
      </c>
      <c r="BK35" s="37" t="s">
        <v>103</v>
      </c>
      <c r="BL35" s="62">
        <v>58</v>
      </c>
      <c r="BM35" s="41">
        <v>5</v>
      </c>
      <c r="CA35" s="37" t="s">
        <v>5</v>
      </c>
      <c r="CB35" s="62">
        <v>20</v>
      </c>
      <c r="CC35" s="40">
        <v>2</v>
      </c>
      <c r="CE35" s="36" t="s">
        <v>501</v>
      </c>
      <c r="CF35" s="62">
        <v>397</v>
      </c>
      <c r="CG35" s="41">
        <v>39</v>
      </c>
    </row>
    <row r="36" spans="2:85" ht="14.1" customHeight="1" thickBot="1">
      <c r="B36" s="36" t="s">
        <v>41</v>
      </c>
      <c r="C36" s="40">
        <v>115</v>
      </c>
      <c r="D36" s="40">
        <v>4</v>
      </c>
      <c r="F36" s="37" t="s">
        <v>9</v>
      </c>
      <c r="G36" s="62"/>
      <c r="H36" s="41">
        <v>18</v>
      </c>
      <c r="J36" s="36" t="s">
        <v>81</v>
      </c>
      <c r="K36" s="62">
        <v>3004</v>
      </c>
      <c r="L36" s="40">
        <v>2</v>
      </c>
      <c r="V36" s="36" t="s">
        <v>75</v>
      </c>
      <c r="W36" s="62"/>
      <c r="X36" s="40">
        <v>2</v>
      </c>
      <c r="Z36" s="37" t="s">
        <v>54</v>
      </c>
      <c r="AA36" s="62">
        <v>576</v>
      </c>
      <c r="AB36" s="41">
        <v>3</v>
      </c>
      <c r="AD36" s="36" t="s">
        <v>35</v>
      </c>
      <c r="AE36" s="62">
        <v>35506</v>
      </c>
      <c r="AF36" s="40">
        <v>10</v>
      </c>
      <c r="AG36" s="51"/>
      <c r="AL36" s="37" t="s">
        <v>395</v>
      </c>
      <c r="AM36" s="62">
        <v>631</v>
      </c>
      <c r="AN36" s="41">
        <v>1</v>
      </c>
      <c r="AP36" s="37" t="s">
        <v>9</v>
      </c>
      <c r="AQ36" s="62">
        <v>484</v>
      </c>
      <c r="AR36" s="64">
        <v>40</v>
      </c>
      <c r="AY36" s="37" t="s">
        <v>9</v>
      </c>
      <c r="AZ36" s="41">
        <v>833</v>
      </c>
      <c r="BA36" s="41">
        <v>77</v>
      </c>
      <c r="BK36" s="37" t="s">
        <v>55</v>
      </c>
      <c r="BL36" s="62">
        <v>8</v>
      </c>
      <c r="BM36" s="41">
        <v>1</v>
      </c>
      <c r="CA36" s="36" t="s">
        <v>70</v>
      </c>
      <c r="CB36" s="62">
        <v>11</v>
      </c>
      <c r="CC36" s="40">
        <v>2</v>
      </c>
      <c r="CE36" s="36" t="s">
        <v>502</v>
      </c>
      <c r="CF36" s="62">
        <v>21</v>
      </c>
      <c r="CG36" s="41">
        <v>2</v>
      </c>
    </row>
    <row r="37" spans="2:85" ht="14.1" customHeight="1" thickBot="1">
      <c r="B37" s="36" t="s">
        <v>35</v>
      </c>
      <c r="C37" s="40">
        <v>37</v>
      </c>
      <c r="D37" s="40">
        <v>4</v>
      </c>
      <c r="F37" s="37" t="s">
        <v>232</v>
      </c>
      <c r="G37" s="64"/>
      <c r="H37" s="41">
        <v>1</v>
      </c>
      <c r="J37" s="37" t="s">
        <v>10</v>
      </c>
      <c r="K37" s="64">
        <v>6598</v>
      </c>
      <c r="L37" s="41">
        <v>3</v>
      </c>
      <c r="V37" s="37" t="s">
        <v>350</v>
      </c>
      <c r="W37" s="64"/>
      <c r="X37" s="41">
        <v>2</v>
      </c>
      <c r="Z37" s="37" t="s">
        <v>44</v>
      </c>
      <c r="AA37" s="62">
        <v>2172</v>
      </c>
      <c r="AB37" s="41">
        <v>1</v>
      </c>
      <c r="AD37" s="36" t="s">
        <v>52</v>
      </c>
      <c r="AE37" s="62">
        <v>2298</v>
      </c>
      <c r="AF37" s="40">
        <v>1</v>
      </c>
      <c r="AG37" s="51"/>
      <c r="AL37" s="36" t="s">
        <v>44</v>
      </c>
      <c r="AM37" s="62">
        <v>3752</v>
      </c>
      <c r="AN37" s="40">
        <v>2</v>
      </c>
      <c r="AP37" s="37" t="s">
        <v>41</v>
      </c>
      <c r="AQ37" s="62">
        <v>3</v>
      </c>
      <c r="AR37" s="64">
        <v>1</v>
      </c>
      <c r="AY37" s="37" t="s">
        <v>41</v>
      </c>
      <c r="AZ37" s="41">
        <v>29</v>
      </c>
      <c r="BA37" s="41">
        <v>3</v>
      </c>
      <c r="BK37" s="37" t="s">
        <v>13</v>
      </c>
      <c r="BL37" s="62">
        <v>18</v>
      </c>
      <c r="BM37" s="41">
        <v>3</v>
      </c>
      <c r="CA37" s="36" t="s">
        <v>25</v>
      </c>
      <c r="CB37" s="62">
        <v>5</v>
      </c>
      <c r="CC37" s="40">
        <v>1</v>
      </c>
      <c r="CE37" s="36" t="s">
        <v>503</v>
      </c>
      <c r="CF37" s="62">
        <v>78</v>
      </c>
      <c r="CG37" s="41">
        <v>10</v>
      </c>
    </row>
    <row r="38" spans="2:85" ht="14.1" customHeight="1" thickBot="1">
      <c r="B38" s="36" t="s">
        <v>52</v>
      </c>
      <c r="C38" s="40">
        <v>212</v>
      </c>
      <c r="D38" s="40">
        <v>14</v>
      </c>
      <c r="F38" s="36" t="s">
        <v>35</v>
      </c>
      <c r="G38" s="64"/>
      <c r="H38" s="40">
        <v>17</v>
      </c>
      <c r="V38" s="37" t="s">
        <v>351</v>
      </c>
      <c r="W38" s="64"/>
      <c r="X38" s="41">
        <v>2</v>
      </c>
      <c r="Z38" s="37" t="s">
        <v>61</v>
      </c>
      <c r="AA38" s="62">
        <v>17409</v>
      </c>
      <c r="AB38" s="41">
        <v>5</v>
      </c>
      <c r="AD38" s="36" t="s">
        <v>92</v>
      </c>
      <c r="AE38" s="62">
        <v>547</v>
      </c>
      <c r="AF38" s="40">
        <v>1</v>
      </c>
      <c r="AG38" s="51"/>
      <c r="AL38" s="36" t="s">
        <v>396</v>
      </c>
      <c r="AM38" s="62">
        <v>1585</v>
      </c>
      <c r="AN38" s="40">
        <v>1</v>
      </c>
      <c r="AP38" s="36" t="s">
        <v>35</v>
      </c>
      <c r="AQ38" s="62">
        <v>129</v>
      </c>
      <c r="AR38" s="62">
        <v>13</v>
      </c>
      <c r="AY38" s="37" t="s">
        <v>35</v>
      </c>
      <c r="AZ38" s="41">
        <v>72</v>
      </c>
      <c r="BA38" s="41">
        <v>5</v>
      </c>
      <c r="BK38" s="37" t="s">
        <v>24</v>
      </c>
      <c r="BL38" s="62">
        <v>204</v>
      </c>
      <c r="BM38" s="41">
        <v>35</v>
      </c>
      <c r="CE38" s="36" t="s">
        <v>504</v>
      </c>
      <c r="CF38" s="62">
        <v>2</v>
      </c>
      <c r="CG38" s="41">
        <v>1</v>
      </c>
    </row>
    <row r="39" spans="2:85" ht="14.1" customHeight="1" thickBot="1">
      <c r="B39" s="36" t="s">
        <v>13</v>
      </c>
      <c r="C39" s="40">
        <v>205</v>
      </c>
      <c r="D39" s="40">
        <v>12</v>
      </c>
      <c r="F39" s="37" t="s">
        <v>233</v>
      </c>
      <c r="G39" s="62"/>
      <c r="H39" s="41">
        <v>9</v>
      </c>
      <c r="J39" s="65"/>
      <c r="V39" s="36" t="s">
        <v>352</v>
      </c>
      <c r="W39" s="62"/>
      <c r="X39" s="40">
        <v>1</v>
      </c>
      <c r="Z39" s="37" t="s">
        <v>53</v>
      </c>
      <c r="AA39" s="62">
        <v>5821</v>
      </c>
      <c r="AB39" s="41">
        <v>3</v>
      </c>
      <c r="AD39" s="36" t="s">
        <v>55</v>
      </c>
      <c r="AE39" s="62">
        <v>760</v>
      </c>
      <c r="AF39" s="40">
        <v>1</v>
      </c>
      <c r="AG39" s="51"/>
      <c r="AL39" s="37" t="s">
        <v>29</v>
      </c>
      <c r="AM39" s="62">
        <v>979</v>
      </c>
      <c r="AN39" s="41">
        <v>1</v>
      </c>
      <c r="AP39" s="37" t="s">
        <v>183</v>
      </c>
      <c r="AQ39" s="62">
        <v>0</v>
      </c>
      <c r="AR39" s="64"/>
      <c r="AY39" s="37" t="s">
        <v>409</v>
      </c>
      <c r="AZ39" s="41">
        <v>21</v>
      </c>
      <c r="BA39" s="41">
        <v>1</v>
      </c>
      <c r="BK39" s="37" t="s">
        <v>5</v>
      </c>
      <c r="BL39" s="62">
        <v>170</v>
      </c>
      <c r="BM39" s="41">
        <v>25</v>
      </c>
      <c r="CE39" s="36" t="s">
        <v>505</v>
      </c>
      <c r="CF39" s="62">
        <v>264</v>
      </c>
      <c r="CG39" s="41">
        <v>15</v>
      </c>
    </row>
    <row r="40" spans="2:85" ht="14.1" customHeight="1" thickBot="1">
      <c r="B40" s="36" t="s">
        <v>24</v>
      </c>
      <c r="C40" s="40">
        <v>149</v>
      </c>
      <c r="D40" s="40">
        <v>18</v>
      </c>
      <c r="F40" s="37" t="s">
        <v>55</v>
      </c>
      <c r="G40" s="64"/>
      <c r="H40" s="41">
        <v>1</v>
      </c>
      <c r="J40" s="65" t="s">
        <v>164</v>
      </c>
      <c r="V40" s="37" t="s">
        <v>42</v>
      </c>
      <c r="W40" s="64"/>
      <c r="X40" s="41">
        <v>1</v>
      </c>
      <c r="Z40" s="37" t="s">
        <v>28</v>
      </c>
      <c r="AA40" s="62">
        <v>516029</v>
      </c>
      <c r="AB40" s="41">
        <v>132</v>
      </c>
      <c r="AD40" s="36" t="s">
        <v>13</v>
      </c>
      <c r="AE40" s="62">
        <v>73336</v>
      </c>
      <c r="AF40" s="40">
        <v>16</v>
      </c>
      <c r="AG40" s="51"/>
      <c r="AL40" s="37" t="s">
        <v>397</v>
      </c>
      <c r="AM40" s="62">
        <v>1414</v>
      </c>
      <c r="AN40" s="41">
        <v>1</v>
      </c>
      <c r="AP40" s="37" t="s">
        <v>409</v>
      </c>
      <c r="AQ40" s="62">
        <v>24</v>
      </c>
      <c r="AR40" s="64">
        <v>1</v>
      </c>
      <c r="AY40" s="37" t="s">
        <v>52</v>
      </c>
      <c r="AZ40" s="41">
        <v>34</v>
      </c>
      <c r="BA40" s="41">
        <v>1</v>
      </c>
      <c r="BK40" s="37" t="s">
        <v>25</v>
      </c>
      <c r="BL40" s="62">
        <v>44</v>
      </c>
      <c r="BM40" s="41">
        <v>1</v>
      </c>
      <c r="CE40" s="37" t="s">
        <v>506</v>
      </c>
      <c r="CF40" s="62">
        <v>10</v>
      </c>
      <c r="CG40" s="41">
        <v>1</v>
      </c>
    </row>
    <row r="41" spans="2:85" ht="14.1" customHeight="1" thickBot="1">
      <c r="B41" s="36" t="s">
        <v>5</v>
      </c>
      <c r="C41" s="40">
        <v>344</v>
      </c>
      <c r="D41" s="40">
        <v>12</v>
      </c>
      <c r="F41" s="36" t="s">
        <v>13</v>
      </c>
      <c r="G41" s="64"/>
      <c r="H41" s="40">
        <v>22</v>
      </c>
      <c r="V41" s="37" t="s">
        <v>353</v>
      </c>
      <c r="W41" s="64"/>
      <c r="X41" s="41">
        <v>1</v>
      </c>
      <c r="Z41" s="37" t="s">
        <v>534</v>
      </c>
      <c r="AA41" s="62">
        <v>18783</v>
      </c>
      <c r="AB41" s="41">
        <v>4</v>
      </c>
      <c r="AD41" s="36" t="s">
        <v>24</v>
      </c>
      <c r="AE41" s="62">
        <v>307341</v>
      </c>
      <c r="AF41" s="40">
        <v>50</v>
      </c>
      <c r="AG41" s="51"/>
      <c r="AL41" s="37" t="s">
        <v>30</v>
      </c>
      <c r="AM41" s="62">
        <v>2498</v>
      </c>
      <c r="AN41" s="41">
        <v>1</v>
      </c>
      <c r="AP41" s="36" t="s">
        <v>64</v>
      </c>
      <c r="AQ41" s="62">
        <v>0</v>
      </c>
      <c r="AR41" s="62"/>
      <c r="AY41" s="37" t="s">
        <v>55</v>
      </c>
      <c r="AZ41" s="41">
        <v>21</v>
      </c>
      <c r="BA41" s="41">
        <v>2</v>
      </c>
      <c r="BK41" s="37" t="s">
        <v>446</v>
      </c>
      <c r="BL41" s="62">
        <v>11</v>
      </c>
      <c r="BM41" s="41">
        <v>1</v>
      </c>
      <c r="CE41" s="36" t="s">
        <v>507</v>
      </c>
      <c r="CF41" s="62">
        <v>83</v>
      </c>
      <c r="CG41" s="41">
        <v>22</v>
      </c>
    </row>
    <row r="42" spans="2:85" ht="15.75" thickBot="1">
      <c r="B42" s="36" t="s">
        <v>7</v>
      </c>
      <c r="C42" s="40">
        <v>5</v>
      </c>
      <c r="D42" s="40">
        <v>2</v>
      </c>
      <c r="F42" s="37" t="s">
        <v>24</v>
      </c>
      <c r="G42" s="62"/>
      <c r="H42" s="41">
        <v>24</v>
      </c>
      <c r="V42" s="37" t="s">
        <v>173</v>
      </c>
      <c r="W42" s="64"/>
      <c r="X42" s="41">
        <v>1</v>
      </c>
      <c r="Z42" s="37" t="s">
        <v>560</v>
      </c>
      <c r="AA42" s="62">
        <v>20364</v>
      </c>
      <c r="AB42" s="41">
        <v>1</v>
      </c>
      <c r="AD42" s="36" t="s">
        <v>5</v>
      </c>
      <c r="AE42" s="62">
        <v>157775</v>
      </c>
      <c r="AF42" s="40">
        <v>21</v>
      </c>
      <c r="AG42" s="51"/>
      <c r="AL42" s="36" t="s">
        <v>37</v>
      </c>
      <c r="AM42" s="62">
        <v>4550</v>
      </c>
      <c r="AN42" s="40">
        <v>1</v>
      </c>
      <c r="AP42" s="37" t="s">
        <v>55</v>
      </c>
      <c r="AQ42" s="62">
        <v>25</v>
      </c>
      <c r="AR42" s="64">
        <v>2</v>
      </c>
      <c r="AY42" s="37" t="s">
        <v>13</v>
      </c>
      <c r="AZ42" s="41">
        <v>134</v>
      </c>
      <c r="BA42" s="41">
        <v>18</v>
      </c>
      <c r="BK42" s="37" t="s">
        <v>68</v>
      </c>
      <c r="BL42" s="62">
        <v>14</v>
      </c>
      <c r="BM42" s="41">
        <v>1</v>
      </c>
      <c r="CE42" s="36" t="s">
        <v>508</v>
      </c>
      <c r="CF42" s="62">
        <v>820</v>
      </c>
      <c r="CG42" s="41">
        <v>44</v>
      </c>
    </row>
    <row r="43" spans="2:85" ht="14.1" customHeight="1" thickBot="1">
      <c r="B43" s="36" t="s">
        <v>14</v>
      </c>
      <c r="C43" s="40">
        <v>32.5</v>
      </c>
      <c r="D43" s="40">
        <v>6</v>
      </c>
      <c r="F43" s="37" t="s">
        <v>5</v>
      </c>
      <c r="G43" s="62"/>
      <c r="H43" s="41">
        <v>31</v>
      </c>
      <c r="V43" s="36" t="s">
        <v>354</v>
      </c>
      <c r="W43" s="62"/>
      <c r="X43" s="40">
        <v>1</v>
      </c>
      <c r="Z43" s="37" t="s">
        <v>8</v>
      </c>
      <c r="AA43" s="62">
        <v>2015</v>
      </c>
      <c r="AB43" s="41">
        <v>1</v>
      </c>
      <c r="AD43" s="36" t="s">
        <v>7</v>
      </c>
      <c r="AE43" s="62">
        <v>4408</v>
      </c>
      <c r="AF43" s="40">
        <v>1</v>
      </c>
      <c r="AP43" s="37" t="s">
        <v>13</v>
      </c>
      <c r="AQ43" s="62">
        <v>205</v>
      </c>
      <c r="AR43" s="64">
        <v>19</v>
      </c>
      <c r="AY43" s="37" t="s">
        <v>24</v>
      </c>
      <c r="AZ43" s="41">
        <v>74</v>
      </c>
      <c r="BA43" s="41">
        <v>5</v>
      </c>
      <c r="CE43" s="36" t="s">
        <v>509</v>
      </c>
      <c r="CF43" s="62">
        <v>729</v>
      </c>
      <c r="CG43" s="41">
        <v>9</v>
      </c>
    </row>
    <row r="44" spans="2:85" ht="14.1" customHeight="1" thickBot="1">
      <c r="B44" s="36" t="s">
        <v>37</v>
      </c>
      <c r="C44" s="40">
        <v>0</v>
      </c>
      <c r="D44" s="40">
        <v>0</v>
      </c>
      <c r="F44" s="37" t="s">
        <v>7</v>
      </c>
      <c r="G44" s="62"/>
      <c r="H44" s="41">
        <v>7</v>
      </c>
      <c r="Z44" s="37" t="s">
        <v>45</v>
      </c>
      <c r="AA44" s="62">
        <v>22353</v>
      </c>
      <c r="AB44" s="41">
        <v>7</v>
      </c>
      <c r="AD44" s="36" t="s">
        <v>37</v>
      </c>
      <c r="AE44" s="62">
        <v>340</v>
      </c>
      <c r="AF44" s="40">
        <v>1</v>
      </c>
      <c r="AL44" s="135" t="s">
        <v>398</v>
      </c>
      <c r="AM44" s="136"/>
      <c r="AN44" s="137"/>
      <c r="AP44" s="37" t="s">
        <v>24</v>
      </c>
      <c r="AQ44" s="62">
        <v>660</v>
      </c>
      <c r="AR44" s="64">
        <v>46</v>
      </c>
      <c r="AY44" s="37" t="s">
        <v>5</v>
      </c>
      <c r="AZ44" s="41">
        <v>724</v>
      </c>
      <c r="BA44" s="41">
        <v>86</v>
      </c>
      <c r="CE44" s="36" t="s">
        <v>510</v>
      </c>
      <c r="CF44" s="62">
        <v>310</v>
      </c>
      <c r="CG44" s="41">
        <v>7</v>
      </c>
    </row>
    <row r="45" spans="2:85" ht="14.1" customHeight="1" thickBot="1">
      <c r="B45" s="36" t="s">
        <v>70</v>
      </c>
      <c r="C45" s="40">
        <v>24</v>
      </c>
      <c r="D45" s="40">
        <v>2</v>
      </c>
      <c r="F45" s="37" t="s">
        <v>14</v>
      </c>
      <c r="G45" s="62"/>
      <c r="H45" s="41">
        <v>2</v>
      </c>
      <c r="Z45" s="37" t="s">
        <v>72</v>
      </c>
      <c r="AA45" s="62">
        <v>1017</v>
      </c>
      <c r="AB45" s="41">
        <v>1</v>
      </c>
      <c r="AD45" s="36" t="s">
        <v>70</v>
      </c>
      <c r="AE45" s="62">
        <v>481</v>
      </c>
      <c r="AF45" s="40">
        <v>1</v>
      </c>
      <c r="AL45" s="138"/>
      <c r="AM45" s="139"/>
      <c r="AN45" s="140"/>
      <c r="AP45" s="37" t="s">
        <v>5</v>
      </c>
      <c r="AQ45" s="62">
        <v>205</v>
      </c>
      <c r="AR45" s="64">
        <v>18</v>
      </c>
      <c r="AY45" s="37" t="s">
        <v>7</v>
      </c>
      <c r="AZ45" s="41">
        <v>86</v>
      </c>
      <c r="BA45" s="41">
        <v>11</v>
      </c>
      <c r="CE45" s="36" t="s">
        <v>511</v>
      </c>
      <c r="CF45" s="62">
        <v>64</v>
      </c>
      <c r="CG45" s="41">
        <v>6</v>
      </c>
    </row>
    <row r="46" spans="2:85" ht="14.1" customHeight="1" thickBot="1">
      <c r="B46" s="36" t="s">
        <v>25</v>
      </c>
      <c r="C46" s="40">
        <v>12</v>
      </c>
      <c r="D46" s="40">
        <v>1</v>
      </c>
      <c r="F46" s="37" t="s">
        <v>265</v>
      </c>
      <c r="G46" s="62"/>
      <c r="H46" s="41">
        <v>1</v>
      </c>
      <c r="Z46" s="37" t="s">
        <v>159</v>
      </c>
      <c r="AA46" s="62">
        <v>2311</v>
      </c>
      <c r="AB46" s="41">
        <v>1</v>
      </c>
      <c r="AD46" s="36" t="s">
        <v>25</v>
      </c>
      <c r="AE46" s="62">
        <v>14816</v>
      </c>
      <c r="AF46" s="40">
        <v>5</v>
      </c>
      <c r="AL46" s="141"/>
      <c r="AM46" s="142"/>
      <c r="AN46" s="143"/>
      <c r="AP46" s="37" t="s">
        <v>7</v>
      </c>
      <c r="AQ46" s="62">
        <v>58</v>
      </c>
      <c r="AR46" s="64">
        <v>6</v>
      </c>
      <c r="AY46" s="37" t="s">
        <v>14</v>
      </c>
      <c r="AZ46" s="41">
        <v>65</v>
      </c>
      <c r="BA46" s="41">
        <v>5</v>
      </c>
      <c r="CE46" s="36" t="s">
        <v>512</v>
      </c>
      <c r="CF46" s="62">
        <v>40</v>
      </c>
      <c r="CG46" s="41">
        <v>6</v>
      </c>
    </row>
    <row r="47" spans="2:85" ht="14.1" customHeight="1" thickBot="1">
      <c r="F47" s="37" t="s">
        <v>266</v>
      </c>
      <c r="G47" s="41"/>
      <c r="H47" s="41">
        <v>1</v>
      </c>
      <c r="Z47" s="37" t="s">
        <v>103</v>
      </c>
      <c r="AA47" s="62">
        <v>8984</v>
      </c>
      <c r="AB47" s="41">
        <v>5</v>
      </c>
      <c r="AP47" s="37" t="s">
        <v>43</v>
      </c>
      <c r="AQ47" s="62">
        <v>75</v>
      </c>
      <c r="AR47" s="64">
        <v>7</v>
      </c>
      <c r="AY47" s="37" t="s">
        <v>70</v>
      </c>
      <c r="AZ47" s="41">
        <v>8</v>
      </c>
      <c r="BA47" s="41">
        <v>1</v>
      </c>
      <c r="CE47" s="36" t="s">
        <v>513</v>
      </c>
      <c r="CF47" s="62">
        <v>12</v>
      </c>
      <c r="CG47" s="41">
        <v>1</v>
      </c>
    </row>
    <row r="48" spans="2:85" ht="14.1" customHeight="1" thickBot="1">
      <c r="F48" s="37" t="s">
        <v>25</v>
      </c>
      <c r="G48" s="62"/>
      <c r="H48" s="41">
        <v>7</v>
      </c>
      <c r="Z48" s="37" t="s">
        <v>31</v>
      </c>
      <c r="AA48" s="62">
        <v>19076</v>
      </c>
      <c r="AB48" s="41">
        <v>8</v>
      </c>
      <c r="AP48" s="37" t="s">
        <v>526</v>
      </c>
      <c r="AQ48" s="62">
        <v>95</v>
      </c>
      <c r="AR48" s="64">
        <v>5</v>
      </c>
      <c r="CE48" s="36" t="s">
        <v>514</v>
      </c>
      <c r="CF48" s="62">
        <v>148</v>
      </c>
      <c r="CG48" s="41">
        <v>5</v>
      </c>
    </row>
    <row r="49" spans="6:85" ht="14.1" customHeight="1" thickBot="1">
      <c r="F49" s="37" t="s">
        <v>157</v>
      </c>
      <c r="G49" s="62"/>
      <c r="H49" s="41">
        <v>1</v>
      </c>
      <c r="Z49" s="37" t="s">
        <v>561</v>
      </c>
      <c r="AA49" s="62">
        <v>3153</v>
      </c>
      <c r="AB49" s="41">
        <v>1</v>
      </c>
      <c r="AP49" s="37" t="s">
        <v>70</v>
      </c>
      <c r="AQ49" s="62">
        <v>6</v>
      </c>
      <c r="AR49" s="64">
        <v>2</v>
      </c>
      <c r="CE49" s="36" t="s">
        <v>515</v>
      </c>
      <c r="CF49" s="62">
        <v>1</v>
      </c>
      <c r="CG49" s="41">
        <v>1</v>
      </c>
    </row>
    <row r="50" spans="6:85" ht="14.1" customHeight="1" thickBot="1">
      <c r="Z50" s="37" t="s">
        <v>101</v>
      </c>
      <c r="AA50" s="62">
        <v>1823</v>
      </c>
      <c r="AB50" s="41">
        <v>1</v>
      </c>
      <c r="AP50" s="36" t="s">
        <v>25</v>
      </c>
      <c r="AQ50" s="62">
        <v>17</v>
      </c>
      <c r="AR50" s="62">
        <v>2</v>
      </c>
    </row>
    <row r="51" spans="6:85" ht="14.1" customHeight="1" thickBot="1">
      <c r="Z51" s="37" t="s">
        <v>23</v>
      </c>
      <c r="AA51" s="62">
        <v>316628</v>
      </c>
      <c r="AB51" s="41">
        <v>76</v>
      </c>
      <c r="AP51" s="37" t="s">
        <v>157</v>
      </c>
      <c r="AQ51" s="62">
        <v>13</v>
      </c>
      <c r="AR51" s="64">
        <v>2</v>
      </c>
    </row>
    <row r="52" spans="6:85" ht="14.1" customHeight="1" thickBot="1">
      <c r="Z52" s="37" t="s">
        <v>302</v>
      </c>
      <c r="AA52" s="62">
        <v>4770</v>
      </c>
      <c r="AB52" s="41">
        <v>1</v>
      </c>
    </row>
    <row r="53" spans="6:85" ht="14.1" customHeight="1" thickBot="1">
      <c r="Z53" s="37" t="s">
        <v>303</v>
      </c>
      <c r="AA53" s="62">
        <v>1324</v>
      </c>
      <c r="AB53" s="41">
        <v>1</v>
      </c>
    </row>
    <row r="54" spans="6:85" ht="14.1" customHeight="1" thickBot="1">
      <c r="Z54" s="37" t="s">
        <v>562</v>
      </c>
      <c r="AA54" s="62">
        <v>13355</v>
      </c>
      <c r="AB54" s="41">
        <v>1</v>
      </c>
    </row>
    <row r="55" spans="6:85" ht="15.75" thickBot="1">
      <c r="Z55" s="37" t="s">
        <v>545</v>
      </c>
      <c r="AA55" s="62">
        <v>868</v>
      </c>
      <c r="AB55" s="41">
        <v>1</v>
      </c>
    </row>
    <row r="56" spans="6:85" ht="15.75" thickBot="1">
      <c r="Z56" s="37" t="s">
        <v>546</v>
      </c>
      <c r="AA56" s="62">
        <v>2622</v>
      </c>
      <c r="AB56" s="41">
        <v>1</v>
      </c>
    </row>
    <row r="57" spans="6:85" ht="15.75" thickBot="1">
      <c r="Z57" s="37" t="s">
        <v>74</v>
      </c>
      <c r="AA57" s="62">
        <v>21799</v>
      </c>
      <c r="AB57" s="41">
        <v>3</v>
      </c>
    </row>
    <row r="58" spans="6:85" ht="15.75" thickBot="1">
      <c r="Z58" s="37" t="s">
        <v>9</v>
      </c>
      <c r="AA58" s="62">
        <v>166800</v>
      </c>
      <c r="AB58" s="41">
        <v>79</v>
      </c>
    </row>
    <row r="59" spans="6:85" ht="15.75" thickBot="1">
      <c r="Z59" s="37" t="s">
        <v>563</v>
      </c>
      <c r="AA59" s="62">
        <v>5361</v>
      </c>
      <c r="AB59" s="41">
        <v>1</v>
      </c>
    </row>
    <row r="60" spans="6:85" ht="15.75" thickBot="1">
      <c r="Z60" s="37" t="s">
        <v>68</v>
      </c>
      <c r="AA60" s="62">
        <v>1582</v>
      </c>
      <c r="AB60" s="41">
        <v>1</v>
      </c>
    </row>
    <row r="61" spans="6:85" ht="15.75" thickBot="1">
      <c r="Z61" s="37" t="s">
        <v>35</v>
      </c>
      <c r="AA61" s="62">
        <v>63867</v>
      </c>
      <c r="AB61" s="41">
        <v>24</v>
      </c>
    </row>
    <row r="62" spans="6:85" ht="15.75" thickBot="1">
      <c r="Z62" s="37" t="s">
        <v>160</v>
      </c>
      <c r="AA62" s="62">
        <v>15212</v>
      </c>
      <c r="AB62" s="41">
        <v>3</v>
      </c>
    </row>
    <row r="63" spans="6:85" ht="15.75" thickBot="1">
      <c r="Z63" s="37" t="s">
        <v>52</v>
      </c>
      <c r="AA63" s="62">
        <v>166385</v>
      </c>
      <c r="AB63" s="41">
        <v>71</v>
      </c>
    </row>
    <row r="64" spans="6:85" ht="15.75" thickBot="1">
      <c r="Z64" s="37" t="s">
        <v>55</v>
      </c>
      <c r="AA64" s="62">
        <v>8260</v>
      </c>
      <c r="AB64" s="41">
        <v>5</v>
      </c>
    </row>
    <row r="65" spans="26:28" ht="15.75" thickBot="1">
      <c r="Z65" s="37" t="s">
        <v>13</v>
      </c>
      <c r="AA65" s="62">
        <v>91944</v>
      </c>
      <c r="AB65" s="41">
        <v>28</v>
      </c>
    </row>
    <row r="66" spans="26:28" ht="15.75" thickBot="1">
      <c r="Z66" s="37" t="s">
        <v>564</v>
      </c>
      <c r="AA66" s="62">
        <v>5647</v>
      </c>
      <c r="AB66" s="41">
        <v>1</v>
      </c>
    </row>
    <row r="67" spans="26:28" ht="15.75" thickBot="1">
      <c r="Z67" s="37" t="s">
        <v>24</v>
      </c>
      <c r="AA67" s="62">
        <v>173346</v>
      </c>
      <c r="AB67" s="41">
        <v>41</v>
      </c>
    </row>
    <row r="68" spans="26:28" ht="15.75" thickBot="1">
      <c r="Z68" s="37" t="s">
        <v>565</v>
      </c>
      <c r="AA68" s="62">
        <v>211</v>
      </c>
      <c r="AB68" s="41">
        <v>1</v>
      </c>
    </row>
    <row r="69" spans="26:28" ht="15.75" thickBot="1">
      <c r="Z69" s="37" t="s">
        <v>566</v>
      </c>
      <c r="AA69" s="62">
        <v>867</v>
      </c>
      <c r="AB69" s="41">
        <v>1</v>
      </c>
    </row>
    <row r="70" spans="26:28" ht="15.75" thickBot="1">
      <c r="Z70" s="37" t="s">
        <v>149</v>
      </c>
      <c r="AA70" s="62">
        <v>3452</v>
      </c>
      <c r="AB70" s="41">
        <v>2</v>
      </c>
    </row>
    <row r="71" spans="26:28" ht="15.75" thickBot="1">
      <c r="Z71" s="37" t="s">
        <v>5</v>
      </c>
      <c r="AA71" s="62">
        <v>214136</v>
      </c>
      <c r="AB71" s="41">
        <v>64</v>
      </c>
    </row>
    <row r="72" spans="26:28" ht="15.75" thickBot="1">
      <c r="Z72" s="37" t="s">
        <v>7</v>
      </c>
      <c r="AA72" s="62">
        <v>21867</v>
      </c>
      <c r="AB72" s="41">
        <v>15</v>
      </c>
    </row>
    <row r="73" spans="26:28" ht="15.75" thickBot="1">
      <c r="Z73" s="37" t="s">
        <v>567</v>
      </c>
      <c r="AA73" s="62">
        <v>13192</v>
      </c>
      <c r="AB73" s="41">
        <v>1</v>
      </c>
    </row>
    <row r="74" spans="26:28" ht="15.75" thickBot="1">
      <c r="Z74" s="37" t="s">
        <v>43</v>
      </c>
      <c r="AA74" s="62">
        <v>4542</v>
      </c>
      <c r="AB74" s="41">
        <v>2</v>
      </c>
    </row>
    <row r="75" spans="26:28" ht="15.75" thickBot="1">
      <c r="Z75" s="37" t="s">
        <v>14</v>
      </c>
      <c r="AA75" s="62">
        <v>20963</v>
      </c>
      <c r="AB75" s="41">
        <v>7</v>
      </c>
    </row>
    <row r="76" spans="26:28" ht="15.75" thickBot="1">
      <c r="Z76" s="37" t="s">
        <v>568</v>
      </c>
      <c r="AA76" s="62">
        <v>4182</v>
      </c>
      <c r="AB76" s="41">
        <v>1</v>
      </c>
    </row>
    <row r="77" spans="26:28" ht="15.75" thickBot="1">
      <c r="Z77" s="37" t="s">
        <v>37</v>
      </c>
      <c r="AA77" s="62">
        <v>1473</v>
      </c>
      <c r="AB77" s="41">
        <v>1</v>
      </c>
    </row>
    <row r="78" spans="26:28" ht="15.75" thickBot="1">
      <c r="Z78" s="37" t="s">
        <v>70</v>
      </c>
      <c r="AA78" s="62">
        <v>838</v>
      </c>
      <c r="AB78" s="41">
        <v>2</v>
      </c>
    </row>
    <row r="79" spans="26:28" ht="15.75" thickBot="1">
      <c r="Z79" s="37" t="s">
        <v>42</v>
      </c>
      <c r="AA79" s="62">
        <v>358</v>
      </c>
      <c r="AB79" s="41">
        <v>1</v>
      </c>
    </row>
    <row r="80" spans="26:28" ht="15.75" thickBot="1">
      <c r="Z80" s="37" t="s">
        <v>25</v>
      </c>
      <c r="AA80" s="62">
        <v>15875</v>
      </c>
      <c r="AB80" s="41">
        <v>8</v>
      </c>
    </row>
    <row r="81" spans="26:28" ht="15.75" thickBot="1">
      <c r="Z81" s="37" t="s">
        <v>81</v>
      </c>
      <c r="AA81" s="62">
        <v>154</v>
      </c>
      <c r="AB81" s="41">
        <v>1</v>
      </c>
    </row>
    <row r="82" spans="26:28" ht="15.75" thickBot="1">
      <c r="Z82" s="37" t="s">
        <v>50</v>
      </c>
      <c r="AA82" s="62">
        <v>313</v>
      </c>
      <c r="AB82" s="41">
        <v>1</v>
      </c>
    </row>
    <row r="83" spans="26:28" ht="15.75" thickBot="1">
      <c r="Z83" s="37" t="s">
        <v>10</v>
      </c>
      <c r="AA83" s="62">
        <v>3496</v>
      </c>
      <c r="AB83" s="41">
        <v>1</v>
      </c>
    </row>
    <row r="84" spans="26:28" ht="15.75" thickBot="1">
      <c r="Z84" s="37" t="s">
        <v>569</v>
      </c>
      <c r="AA84" s="62">
        <v>57872</v>
      </c>
      <c r="AB84" s="41">
        <v>1</v>
      </c>
    </row>
    <row r="85" spans="26:28" ht="15.75" thickBot="1">
      <c r="Z85" s="37" t="s">
        <v>41</v>
      </c>
      <c r="AA85" s="62">
        <v>1959</v>
      </c>
      <c r="AB85" s="41">
        <v>1</v>
      </c>
    </row>
  </sheetData>
  <mergeCells count="24">
    <mergeCell ref="AY11:CK11"/>
    <mergeCell ref="CE13:CG14"/>
    <mergeCell ref="AP13:AR14"/>
    <mergeCell ref="Z13:AB14"/>
    <mergeCell ref="CA13:CC14"/>
    <mergeCell ref="AY13:BA14"/>
    <mergeCell ref="AH13:AJ14"/>
    <mergeCell ref="AL13:AN14"/>
    <mergeCell ref="BC13:BE14"/>
    <mergeCell ref="BK13:BM14"/>
    <mergeCell ref="BW13:BY14"/>
    <mergeCell ref="BS13:BU14"/>
    <mergeCell ref="BG13:BI14"/>
    <mergeCell ref="BO13:BQ14"/>
    <mergeCell ref="AL44:AN46"/>
    <mergeCell ref="B13:D14"/>
    <mergeCell ref="V13:X14"/>
    <mergeCell ref="AT13:AV14"/>
    <mergeCell ref="B11:AV11"/>
    <mergeCell ref="F13:H14"/>
    <mergeCell ref="J13:L14"/>
    <mergeCell ref="N13:P14"/>
    <mergeCell ref="R13:T14"/>
    <mergeCell ref="AD13:AF14"/>
  </mergeCells>
  <phoneticPr fontId="64" type="noConversion"/>
  <pageMargins left="0.7" right="0.7" top="0.75" bottom="0.75" header="0.3" footer="0.3"/>
  <pageSetup paperSize="9"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1:W42"/>
  <sheetViews>
    <sheetView topLeftCell="A7" zoomScaleNormal="100" workbookViewId="0">
      <selection activeCell="I24" sqref="I24"/>
    </sheetView>
  </sheetViews>
  <sheetFormatPr baseColWidth="10" defaultColWidth="11.42578125" defaultRowHeight="14.25"/>
  <cols>
    <col min="1" max="1" width="11.42578125" style="1"/>
    <col min="2" max="2" width="15.85546875" style="1" customWidth="1"/>
    <col min="3" max="3" width="12.140625" style="1" customWidth="1"/>
    <col min="4" max="4" width="5.7109375" style="1" customWidth="1"/>
    <col min="5" max="5" width="15" style="1" bestFit="1" customWidth="1"/>
    <col min="6" max="7" width="6.85546875" style="1" customWidth="1"/>
    <col min="8" max="8" width="5.7109375" style="1" customWidth="1"/>
    <col min="9" max="9" width="12.42578125" style="1" customWidth="1"/>
    <col min="10" max="10" width="6.85546875" style="1" customWidth="1"/>
    <col min="11" max="11" width="5.7109375" style="1" customWidth="1"/>
    <col min="12" max="12" width="36" style="1" bestFit="1" customWidth="1"/>
    <col min="13" max="13" width="13.28515625" style="1" customWidth="1"/>
    <col min="14" max="14" width="5.7109375" style="1" customWidth="1"/>
    <col min="15" max="15" width="19.85546875" style="1" bestFit="1" customWidth="1"/>
    <col min="16" max="16" width="13.28515625" style="1" customWidth="1"/>
    <col min="17" max="17" width="5.7109375" style="1" customWidth="1"/>
    <col min="18" max="18" width="18.5703125" style="1" customWidth="1"/>
    <col min="19" max="19" width="13.5703125" style="1" customWidth="1"/>
    <col min="20" max="20" width="5.7109375" style="1" customWidth="1"/>
    <col min="21" max="21" width="13.7109375" style="1" customWidth="1"/>
    <col min="22" max="22" width="13.140625" style="1" customWidth="1"/>
    <col min="23" max="16384" width="11.42578125" style="1"/>
  </cols>
  <sheetData>
    <row r="11" spans="2:23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O11" s="43"/>
      <c r="P11" s="43"/>
      <c r="R11" s="43"/>
      <c r="S11" s="43"/>
      <c r="T11" s="43"/>
      <c r="U11" s="43"/>
      <c r="V11" s="43"/>
    </row>
    <row r="12" spans="2:23" ht="15" customHeight="1">
      <c r="B12" s="193" t="s">
        <v>140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54"/>
      <c r="R12" s="193" t="s">
        <v>138</v>
      </c>
      <c r="S12" s="194"/>
      <c r="T12" s="194"/>
      <c r="U12" s="194"/>
      <c r="V12" s="195"/>
      <c r="W12" s="53"/>
    </row>
    <row r="13" spans="2:23" ht="15" customHeight="1">
      <c r="B13" s="196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54"/>
      <c r="R13" s="196"/>
      <c r="S13" s="197"/>
      <c r="T13" s="197"/>
      <c r="U13" s="197"/>
      <c r="V13" s="198"/>
      <c r="W13" s="53"/>
    </row>
    <row r="14" spans="2:2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O14" s="23"/>
      <c r="P14" s="23"/>
      <c r="R14" s="23"/>
      <c r="S14" s="23"/>
      <c r="T14" s="23"/>
      <c r="U14" s="23"/>
      <c r="V14" s="23"/>
    </row>
    <row r="15" spans="2:23" ht="15" customHeight="1">
      <c r="B15" s="144" t="s">
        <v>4</v>
      </c>
      <c r="C15" s="144"/>
      <c r="D15" s="117"/>
      <c r="E15" s="148" t="s">
        <v>18</v>
      </c>
      <c r="F15" s="149"/>
      <c r="G15" s="184"/>
      <c r="H15" s="117"/>
      <c r="I15" s="144" t="s">
        <v>48</v>
      </c>
      <c r="J15" s="144"/>
      <c r="K15" s="117"/>
      <c r="L15" s="144" t="s">
        <v>47</v>
      </c>
      <c r="M15" s="144"/>
      <c r="N15" s="117"/>
      <c r="O15" s="144" t="s">
        <v>33</v>
      </c>
      <c r="P15" s="144"/>
      <c r="Q15" s="117"/>
      <c r="R15" s="144" t="s">
        <v>172</v>
      </c>
      <c r="S15" s="144"/>
      <c r="T15" s="117"/>
      <c r="U15" s="144" t="s">
        <v>111</v>
      </c>
      <c r="V15" s="144"/>
    </row>
    <row r="16" spans="2:23" ht="15" customHeight="1">
      <c r="B16" s="144"/>
      <c r="C16" s="144"/>
      <c r="D16" s="117"/>
      <c r="E16" s="185"/>
      <c r="F16" s="186"/>
      <c r="G16" s="187"/>
      <c r="H16" s="117"/>
      <c r="I16" s="144"/>
      <c r="J16" s="144"/>
      <c r="K16" s="117"/>
      <c r="L16" s="144"/>
      <c r="M16" s="144"/>
      <c r="N16" s="117"/>
      <c r="O16" s="144"/>
      <c r="P16" s="144"/>
      <c r="Q16" s="117"/>
      <c r="R16" s="144"/>
      <c r="S16" s="144"/>
      <c r="T16" s="117"/>
      <c r="U16" s="144"/>
      <c r="V16" s="144"/>
    </row>
    <row r="18" spans="2:22" ht="51">
      <c r="B18" s="22" t="s">
        <v>59</v>
      </c>
      <c r="C18" s="22" t="s">
        <v>124</v>
      </c>
      <c r="E18" s="22" t="s">
        <v>59</v>
      </c>
      <c r="F18" s="22" t="s">
        <v>212</v>
      </c>
      <c r="G18" s="22" t="s">
        <v>124</v>
      </c>
      <c r="I18" s="22" t="s">
        <v>59</v>
      </c>
      <c r="J18" s="22" t="s">
        <v>60</v>
      </c>
      <c r="L18" s="22" t="s">
        <v>59</v>
      </c>
      <c r="M18" s="22" t="s">
        <v>124</v>
      </c>
      <c r="O18" s="22" t="s">
        <v>59</v>
      </c>
      <c r="P18" s="22" t="s">
        <v>124</v>
      </c>
      <c r="R18" s="22" t="s">
        <v>59</v>
      </c>
      <c r="S18" s="22" t="s">
        <v>124</v>
      </c>
      <c r="U18" s="22" t="s">
        <v>59</v>
      </c>
      <c r="V18" s="22" t="s">
        <v>124</v>
      </c>
    </row>
    <row r="19" spans="2:22" ht="14.25" customHeight="1" thickBot="1">
      <c r="B19" s="34" t="s">
        <v>21</v>
      </c>
      <c r="C19" s="35"/>
      <c r="E19" s="34" t="s">
        <v>21</v>
      </c>
      <c r="F19" s="35">
        <v>7315</v>
      </c>
      <c r="G19" s="35">
        <v>2</v>
      </c>
      <c r="L19" s="34" t="s">
        <v>21</v>
      </c>
      <c r="M19" s="35">
        <v>10</v>
      </c>
      <c r="U19" s="34" t="s">
        <v>21</v>
      </c>
      <c r="V19" s="35">
        <v>1</v>
      </c>
    </row>
    <row r="20" spans="2:22" ht="14.25" customHeight="1" thickBot="1">
      <c r="B20" s="32" t="s">
        <v>176</v>
      </c>
      <c r="C20" s="33"/>
      <c r="E20" s="34" t="s">
        <v>5</v>
      </c>
      <c r="F20" s="35">
        <v>1511</v>
      </c>
      <c r="G20" s="35">
        <v>2</v>
      </c>
      <c r="H20" s="132"/>
      <c r="I20" s="132" t="s">
        <v>411</v>
      </c>
      <c r="J20" s="132"/>
      <c r="L20" s="32" t="s">
        <v>7</v>
      </c>
      <c r="M20" s="33">
        <v>9</v>
      </c>
      <c r="O20" s="132" t="s">
        <v>411</v>
      </c>
      <c r="R20" s="132" t="s">
        <v>411</v>
      </c>
      <c r="U20" s="32" t="s">
        <v>9</v>
      </c>
      <c r="V20" s="33">
        <v>1</v>
      </c>
    </row>
    <row r="21" spans="2:22" ht="16.5" customHeight="1" thickBot="1">
      <c r="B21" s="32" t="s">
        <v>5</v>
      </c>
      <c r="C21" s="33"/>
      <c r="E21" s="34" t="s">
        <v>7</v>
      </c>
      <c r="F21" s="35">
        <v>1648</v>
      </c>
      <c r="G21" s="35">
        <v>1</v>
      </c>
      <c r="L21" s="36" t="s">
        <v>5</v>
      </c>
      <c r="M21" s="35">
        <v>5</v>
      </c>
      <c r="U21" s="36" t="s">
        <v>24</v>
      </c>
      <c r="V21" s="35">
        <v>1</v>
      </c>
    </row>
    <row r="22" spans="2:22" ht="14.25" customHeight="1" thickBot="1">
      <c r="B22" s="32" t="s">
        <v>10</v>
      </c>
      <c r="C22" s="33"/>
      <c r="E22" s="34" t="s">
        <v>10</v>
      </c>
      <c r="F22" s="35">
        <v>60</v>
      </c>
      <c r="G22" s="35">
        <v>1</v>
      </c>
      <c r="L22" s="32" t="s">
        <v>12</v>
      </c>
      <c r="M22" s="33">
        <v>3</v>
      </c>
    </row>
    <row r="23" spans="2:22" ht="14.25" customHeight="1" thickBot="1">
      <c r="L23" s="34" t="s">
        <v>39</v>
      </c>
      <c r="M23" s="35">
        <v>2</v>
      </c>
    </row>
    <row r="24" spans="2:22" ht="14.25" customHeight="1" thickBot="1">
      <c r="L24" s="32" t="s">
        <v>25</v>
      </c>
      <c r="M24" s="33">
        <v>2</v>
      </c>
    </row>
    <row r="25" spans="2:22" ht="14.25" customHeight="1" thickBot="1">
      <c r="L25" s="34" t="s">
        <v>17</v>
      </c>
      <c r="M25" s="35">
        <v>2</v>
      </c>
    </row>
    <row r="26" spans="2:22" ht="14.25" customHeight="1" thickBot="1">
      <c r="L26" s="32" t="s">
        <v>24</v>
      </c>
      <c r="M26" s="33">
        <v>2</v>
      </c>
    </row>
    <row r="27" spans="2:22" ht="16.5" customHeight="1" thickBot="1">
      <c r="L27" s="36" t="s">
        <v>182</v>
      </c>
      <c r="M27" s="35">
        <v>2</v>
      </c>
    </row>
    <row r="28" spans="2:22" ht="14.25" customHeight="1" thickBot="1">
      <c r="L28" s="32" t="s">
        <v>9</v>
      </c>
      <c r="M28" s="33">
        <v>2</v>
      </c>
    </row>
    <row r="29" spans="2:22" ht="14.25" customHeight="1" thickBot="1">
      <c r="L29" s="36" t="s">
        <v>26</v>
      </c>
      <c r="M29" s="35">
        <v>1</v>
      </c>
    </row>
    <row r="30" spans="2:22" ht="14.25" customHeight="1" thickBot="1">
      <c r="L30" s="34" t="s">
        <v>65</v>
      </c>
      <c r="M30" s="35">
        <v>1</v>
      </c>
    </row>
    <row r="31" spans="2:22" ht="14.25" customHeight="1" thickBot="1">
      <c r="L31" s="32" t="s">
        <v>180</v>
      </c>
      <c r="M31" s="33">
        <v>1</v>
      </c>
    </row>
    <row r="32" spans="2:22" ht="14.25" customHeight="1" thickBot="1">
      <c r="L32" s="36" t="s">
        <v>71</v>
      </c>
      <c r="M32" s="35">
        <v>1</v>
      </c>
    </row>
    <row r="33" spans="12:13" ht="14.25" customHeight="1" thickBot="1">
      <c r="L33" s="32" t="s">
        <v>80</v>
      </c>
      <c r="M33" s="33">
        <v>1</v>
      </c>
    </row>
    <row r="34" spans="12:13" ht="14.25" customHeight="1" thickBot="1">
      <c r="L34" s="34" t="s">
        <v>23</v>
      </c>
      <c r="M34" s="35">
        <v>1</v>
      </c>
    </row>
    <row r="35" spans="12:13" ht="14.25" customHeight="1" thickBot="1">
      <c r="L35" s="32" t="s">
        <v>176</v>
      </c>
      <c r="M35" s="33">
        <v>1</v>
      </c>
    </row>
    <row r="36" spans="12:13" ht="14.25" customHeight="1"/>
    <row r="37" spans="12:13" ht="14.25" customHeight="1"/>
    <row r="38" spans="12:13" ht="14.25" customHeight="1"/>
    <row r="39" spans="12:13" ht="14.25" customHeight="1"/>
    <row r="40" spans="12:13" ht="14.25" customHeight="1"/>
    <row r="41" spans="12:13" ht="14.25" customHeight="1"/>
    <row r="42" spans="12:13" ht="14.25" customHeight="1"/>
  </sheetData>
  <mergeCells count="9">
    <mergeCell ref="R12:V13"/>
    <mergeCell ref="U15:V16"/>
    <mergeCell ref="R15:S16"/>
    <mergeCell ref="L15:M16"/>
    <mergeCell ref="B15:C16"/>
    <mergeCell ref="I15:J16"/>
    <mergeCell ref="O15:P16"/>
    <mergeCell ref="B12:P13"/>
    <mergeCell ref="E15:G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0:BO105"/>
  <sheetViews>
    <sheetView zoomScaleNormal="100" workbookViewId="0">
      <selection activeCell="Z22" sqref="Z22"/>
    </sheetView>
  </sheetViews>
  <sheetFormatPr baseColWidth="10" defaultColWidth="11.42578125" defaultRowHeight="14.25"/>
  <cols>
    <col min="1" max="1" width="11.42578125" style="1"/>
    <col min="2" max="2" width="50.140625" style="1" bestFit="1" customWidth="1"/>
    <col min="3" max="3" width="13.85546875" style="1" customWidth="1"/>
    <col min="4" max="4" width="3.7109375" style="1" customWidth="1"/>
    <col min="5" max="5" width="50.140625" style="1" bestFit="1" customWidth="1"/>
    <col min="6" max="6" width="11.42578125" style="1"/>
    <col min="7" max="7" width="3.7109375" style="1" customWidth="1"/>
    <col min="8" max="8" width="36" style="1" bestFit="1" customWidth="1"/>
    <col min="9" max="9" width="11.42578125" style="1" customWidth="1"/>
    <col min="10" max="10" width="3.7109375" style="1" customWidth="1"/>
    <col min="11" max="11" width="12.7109375" style="1" customWidth="1"/>
    <col min="12" max="12" width="11.42578125" style="1"/>
    <col min="13" max="13" width="3.7109375" style="1" customWidth="1"/>
    <col min="14" max="14" width="36" style="1" bestFit="1" customWidth="1"/>
    <col min="15" max="15" width="11.42578125" style="1"/>
    <col min="16" max="16" width="3.7109375" style="1" customWidth="1"/>
    <col min="17" max="17" width="34.140625" style="1" bestFit="1" customWidth="1"/>
    <col min="18" max="18" width="11.42578125" style="1"/>
    <col min="19" max="19" width="3.7109375" style="1" customWidth="1"/>
    <col min="20" max="20" width="50.140625" style="1" bestFit="1" customWidth="1"/>
    <col min="21" max="21" width="11.42578125" style="1"/>
    <col min="22" max="22" width="3.7109375" style="1" customWidth="1"/>
    <col min="23" max="23" width="36" style="1" bestFit="1" customWidth="1"/>
    <col min="24" max="24" width="11.42578125" style="1"/>
    <col min="25" max="25" width="3.7109375" style="1" customWidth="1"/>
    <col min="26" max="26" width="50.140625" style="1" bestFit="1" customWidth="1"/>
    <col min="27" max="27" width="11.42578125" style="1"/>
    <col min="28" max="28" width="3.7109375" style="1" customWidth="1"/>
    <col min="29" max="29" width="16.7109375" style="1" bestFit="1" customWidth="1"/>
    <col min="30" max="30" width="11.42578125" style="1"/>
    <col min="31" max="31" width="3.7109375" style="1" customWidth="1"/>
    <col min="32" max="32" width="51.28515625" style="1" bestFit="1" customWidth="1"/>
    <col min="33" max="33" width="11.42578125" style="1"/>
    <col min="34" max="34" width="3.7109375" style="1" customWidth="1"/>
    <col min="35" max="35" width="18" style="1" bestFit="1" customWidth="1"/>
    <col min="36" max="36" width="11.42578125" style="1"/>
    <col min="37" max="37" width="3.7109375" style="1" customWidth="1"/>
    <col min="38" max="38" width="36" style="1" bestFit="1" customWidth="1"/>
    <col min="39" max="39" width="11.42578125" style="1"/>
    <col min="40" max="40" width="3.7109375" style="1" customWidth="1"/>
    <col min="41" max="41" width="12.7109375" style="1" customWidth="1"/>
    <col min="42" max="42" width="12.42578125" style="1" customWidth="1"/>
    <col min="43" max="43" width="3.7109375" style="1" customWidth="1"/>
    <col min="44" max="44" width="13" style="1" bestFit="1" customWidth="1"/>
    <col min="45" max="45" width="11.42578125" style="1"/>
    <col min="46" max="46" width="3.7109375" style="1" customWidth="1"/>
    <col min="47" max="47" width="13" style="1" bestFit="1" customWidth="1"/>
    <col min="48" max="48" width="11.42578125" style="1"/>
    <col min="49" max="49" width="3.7109375" style="1" customWidth="1"/>
    <col min="50" max="50" width="12.7109375" style="1" customWidth="1"/>
    <col min="51" max="51" width="11.42578125" style="1"/>
    <col min="52" max="52" width="3.7109375" style="1" customWidth="1"/>
    <col min="53" max="53" width="17.7109375" style="1" bestFit="1" customWidth="1"/>
    <col min="54" max="54" width="11.42578125" style="1"/>
    <col min="55" max="55" width="3.7109375" style="1" customWidth="1"/>
    <col min="56" max="56" width="17.5703125" style="1" bestFit="1" customWidth="1"/>
    <col min="57" max="57" width="11.42578125" style="1"/>
    <col min="58" max="58" width="3.7109375" style="1" customWidth="1"/>
    <col min="59" max="59" width="12.7109375" style="1" customWidth="1"/>
    <col min="60" max="60" width="11.42578125" style="1"/>
    <col min="61" max="61" width="3.7109375" style="1" customWidth="1"/>
    <col min="62" max="62" width="12.7109375" style="1" customWidth="1"/>
    <col min="63" max="63" width="11.42578125" style="1"/>
    <col min="64" max="64" width="4.140625" style="1" customWidth="1"/>
    <col min="65" max="16384" width="11.42578125" style="1"/>
  </cols>
  <sheetData>
    <row r="10" spans="1:67" ht="15" thickBot="1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</row>
    <row r="11" spans="1:67" ht="24.75" customHeight="1" thickBot="1">
      <c r="A11" s="52"/>
      <c r="B11" s="201" t="s">
        <v>140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3"/>
      <c r="AK11" s="54"/>
      <c r="AL11" s="204" t="s">
        <v>138</v>
      </c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6"/>
      <c r="BO11" s="118"/>
    </row>
    <row r="12" spans="1:67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7" ht="15" customHeight="1">
      <c r="B13" s="148" t="s">
        <v>97</v>
      </c>
      <c r="C13" s="184"/>
      <c r="D13" s="117"/>
      <c r="E13" s="144" t="s">
        <v>4</v>
      </c>
      <c r="F13" s="144"/>
      <c r="G13" s="117"/>
      <c r="H13" s="144" t="s">
        <v>18</v>
      </c>
      <c r="I13" s="144"/>
      <c r="J13" s="117"/>
      <c r="K13" s="144" t="s">
        <v>49</v>
      </c>
      <c r="L13" s="144"/>
      <c r="M13" s="117"/>
      <c r="N13" s="144" t="s">
        <v>48</v>
      </c>
      <c r="O13" s="144"/>
      <c r="P13" s="117"/>
      <c r="Q13" s="144" t="s">
        <v>27</v>
      </c>
      <c r="R13" s="144"/>
      <c r="S13" s="117"/>
      <c r="T13" s="144" t="s">
        <v>47</v>
      </c>
      <c r="U13" s="144"/>
      <c r="V13" s="117"/>
      <c r="W13" s="148" t="s">
        <v>32</v>
      </c>
      <c r="X13" s="184"/>
      <c r="Y13" s="117"/>
      <c r="Z13" s="144" t="s">
        <v>33</v>
      </c>
      <c r="AA13" s="144"/>
      <c r="AB13" s="117"/>
      <c r="AC13" s="144" t="s">
        <v>34</v>
      </c>
      <c r="AD13" s="144"/>
      <c r="AE13" s="117"/>
      <c r="AF13" s="148" t="s">
        <v>98</v>
      </c>
      <c r="AG13" s="184"/>
      <c r="AH13" s="117"/>
      <c r="AI13" s="144" t="s">
        <v>161</v>
      </c>
      <c r="AJ13" s="144"/>
      <c r="AK13" s="117"/>
      <c r="AL13" s="144" t="s">
        <v>172</v>
      </c>
      <c r="AM13" s="144"/>
      <c r="AN13" s="117"/>
      <c r="AO13" s="144" t="s">
        <v>253</v>
      </c>
      <c r="AP13" s="144"/>
      <c r="AQ13" s="117"/>
      <c r="AR13" s="144" t="s">
        <v>256</v>
      </c>
      <c r="AS13" s="144"/>
      <c r="AT13" s="117"/>
      <c r="AU13" s="144" t="s">
        <v>255</v>
      </c>
      <c r="AV13" s="144"/>
      <c r="AW13" s="117"/>
      <c r="AX13" s="144" t="s">
        <v>112</v>
      </c>
      <c r="AY13" s="144"/>
      <c r="AZ13" s="117"/>
      <c r="BA13" s="144" t="s">
        <v>111</v>
      </c>
      <c r="BB13" s="144"/>
      <c r="BC13" s="117"/>
      <c r="BD13" s="148" t="s">
        <v>113</v>
      </c>
      <c r="BE13" s="184"/>
      <c r="BF13" s="117"/>
      <c r="BG13" s="144" t="s">
        <v>114</v>
      </c>
      <c r="BH13" s="144"/>
      <c r="BI13" s="117"/>
      <c r="BJ13" s="144" t="s">
        <v>242</v>
      </c>
      <c r="BK13" s="144"/>
      <c r="BL13" s="117"/>
    </row>
    <row r="14" spans="1:67" ht="15" customHeight="1">
      <c r="B14" s="185"/>
      <c r="C14" s="187"/>
      <c r="D14" s="117"/>
      <c r="E14" s="144"/>
      <c r="F14" s="144"/>
      <c r="G14" s="117"/>
      <c r="H14" s="144"/>
      <c r="I14" s="144"/>
      <c r="J14" s="117"/>
      <c r="K14" s="144"/>
      <c r="L14" s="144"/>
      <c r="M14" s="117"/>
      <c r="N14" s="144"/>
      <c r="O14" s="144"/>
      <c r="P14" s="117"/>
      <c r="Q14" s="144"/>
      <c r="R14" s="144"/>
      <c r="S14" s="117"/>
      <c r="T14" s="144"/>
      <c r="U14" s="144"/>
      <c r="V14" s="117"/>
      <c r="W14" s="199"/>
      <c r="X14" s="200"/>
      <c r="Y14" s="117"/>
      <c r="Z14" s="144"/>
      <c r="AA14" s="144"/>
      <c r="AB14" s="117"/>
      <c r="AC14" s="144"/>
      <c r="AD14" s="144"/>
      <c r="AE14" s="117"/>
      <c r="AF14" s="185"/>
      <c r="AG14" s="187"/>
      <c r="AH14" s="117"/>
      <c r="AI14" s="144"/>
      <c r="AJ14" s="144"/>
      <c r="AK14" s="117"/>
      <c r="AL14" s="144"/>
      <c r="AM14" s="144"/>
      <c r="AN14" s="117"/>
      <c r="AO14" s="144"/>
      <c r="AP14" s="144"/>
      <c r="AQ14" s="117"/>
      <c r="AR14" s="144"/>
      <c r="AS14" s="144"/>
      <c r="AT14" s="117"/>
      <c r="AU14" s="144"/>
      <c r="AV14" s="144"/>
      <c r="AW14" s="117"/>
      <c r="AX14" s="144"/>
      <c r="AY14" s="144"/>
      <c r="AZ14" s="117"/>
      <c r="BA14" s="144"/>
      <c r="BB14" s="144"/>
      <c r="BC14" s="117"/>
      <c r="BD14" s="185"/>
      <c r="BE14" s="187"/>
      <c r="BF14" s="117"/>
      <c r="BG14" s="144"/>
      <c r="BH14" s="144"/>
      <c r="BI14" s="117"/>
      <c r="BJ14" s="144"/>
      <c r="BK14" s="144"/>
      <c r="BL14" s="117"/>
    </row>
    <row r="16" spans="1:67" ht="25.5">
      <c r="B16" s="22" t="s">
        <v>59</v>
      </c>
      <c r="C16" s="22" t="s">
        <v>124</v>
      </c>
      <c r="E16" s="22" t="s">
        <v>59</v>
      </c>
      <c r="F16" s="22" t="s">
        <v>124</v>
      </c>
      <c r="H16" s="22" t="s">
        <v>59</v>
      </c>
      <c r="I16" s="22" t="s">
        <v>124</v>
      </c>
      <c r="K16" s="22" t="s">
        <v>59</v>
      </c>
      <c r="L16" s="22" t="s">
        <v>124</v>
      </c>
      <c r="N16" s="22" t="s">
        <v>59</v>
      </c>
      <c r="O16" s="22" t="s">
        <v>124</v>
      </c>
      <c r="Q16" s="22" t="s">
        <v>59</v>
      </c>
      <c r="R16" s="22" t="s">
        <v>124</v>
      </c>
      <c r="S16" s="17"/>
      <c r="T16" s="22" t="s">
        <v>59</v>
      </c>
      <c r="U16" s="22" t="s">
        <v>124</v>
      </c>
      <c r="W16" s="22" t="s">
        <v>59</v>
      </c>
      <c r="X16" s="22" t="s">
        <v>124</v>
      </c>
      <c r="Z16" s="22" t="s">
        <v>59</v>
      </c>
      <c r="AA16" s="22" t="s">
        <v>124</v>
      </c>
      <c r="AC16" s="22" t="s">
        <v>59</v>
      </c>
      <c r="AD16" s="22" t="s">
        <v>124</v>
      </c>
      <c r="AF16" s="22" t="s">
        <v>59</v>
      </c>
      <c r="AG16" s="22" t="s">
        <v>124</v>
      </c>
      <c r="AI16" s="22" t="s">
        <v>59</v>
      </c>
      <c r="AJ16" s="22" t="s">
        <v>124</v>
      </c>
      <c r="AL16" s="22" t="s">
        <v>59</v>
      </c>
      <c r="AM16" s="22" t="s">
        <v>124</v>
      </c>
      <c r="AO16" s="22" t="s">
        <v>94</v>
      </c>
      <c r="AP16" s="22" t="s">
        <v>89</v>
      </c>
      <c r="AR16" s="22" t="s">
        <v>59</v>
      </c>
      <c r="AS16" s="22" t="s">
        <v>124</v>
      </c>
      <c r="AU16" s="22" t="s">
        <v>59</v>
      </c>
      <c r="AV16" s="22" t="s">
        <v>124</v>
      </c>
      <c r="AX16" s="22" t="s">
        <v>59</v>
      </c>
      <c r="AY16" s="22" t="s">
        <v>124</v>
      </c>
      <c r="BA16" s="22" t="s">
        <v>59</v>
      </c>
      <c r="BB16" s="22" t="s">
        <v>124</v>
      </c>
      <c r="BD16" s="22" t="s">
        <v>59</v>
      </c>
      <c r="BE16" s="22" t="s">
        <v>124</v>
      </c>
      <c r="BG16" s="22" t="s">
        <v>59</v>
      </c>
      <c r="BH16" s="22" t="s">
        <v>124</v>
      </c>
      <c r="BJ16" s="22" t="s">
        <v>59</v>
      </c>
      <c r="BK16" s="22" t="s">
        <v>124</v>
      </c>
    </row>
    <row r="17" spans="2:63" ht="14.25" customHeight="1" thickBot="1">
      <c r="B17" s="36" t="s">
        <v>29</v>
      </c>
      <c r="C17" s="62">
        <v>68</v>
      </c>
      <c r="D17" s="38"/>
      <c r="E17" s="36" t="s">
        <v>261</v>
      </c>
      <c r="F17" s="62">
        <v>37</v>
      </c>
      <c r="H17" s="36" t="s">
        <v>29</v>
      </c>
      <c r="I17" s="62">
        <v>3</v>
      </c>
      <c r="K17" s="34" t="s">
        <v>21</v>
      </c>
      <c r="L17" s="62">
        <v>1145</v>
      </c>
      <c r="N17" s="34" t="s">
        <v>268</v>
      </c>
      <c r="O17" s="62">
        <v>10</v>
      </c>
      <c r="Q17" s="36" t="s">
        <v>307</v>
      </c>
      <c r="R17" s="62">
        <v>3792</v>
      </c>
      <c r="S17" s="17"/>
      <c r="T17" s="36" t="s">
        <v>21</v>
      </c>
      <c r="U17" s="62">
        <v>7499</v>
      </c>
      <c r="W17" s="36" t="s">
        <v>29</v>
      </c>
      <c r="X17" s="40">
        <v>20</v>
      </c>
      <c r="AC17" s="36" t="s">
        <v>29</v>
      </c>
      <c r="AD17" s="62">
        <v>5</v>
      </c>
      <c r="AF17" s="36" t="s">
        <v>29</v>
      </c>
      <c r="AG17" s="62">
        <v>18</v>
      </c>
      <c r="AI17" s="36" t="s">
        <v>29</v>
      </c>
      <c r="AJ17" s="40">
        <v>1</v>
      </c>
      <c r="AO17" s="36" t="s">
        <v>29</v>
      </c>
      <c r="AP17" s="62">
        <v>14</v>
      </c>
      <c r="AU17" s="36" t="s">
        <v>29</v>
      </c>
      <c r="AV17" s="62">
        <v>6</v>
      </c>
      <c r="AX17" s="36" t="s">
        <v>29</v>
      </c>
      <c r="AY17" s="62">
        <v>1</v>
      </c>
      <c r="BA17" s="36" t="s">
        <v>12</v>
      </c>
      <c r="BB17" s="62">
        <v>1</v>
      </c>
      <c r="BD17" s="36" t="s">
        <v>12</v>
      </c>
      <c r="BE17" s="62">
        <v>1</v>
      </c>
      <c r="BG17" s="36" t="s">
        <v>261</v>
      </c>
      <c r="BH17" s="62">
        <v>11</v>
      </c>
      <c r="BJ17" s="36" t="s">
        <v>29</v>
      </c>
      <c r="BK17" s="62">
        <v>97</v>
      </c>
    </row>
    <row r="18" spans="2:63" ht="14.25" customHeight="1" thickBot="1">
      <c r="B18" s="37" t="s">
        <v>12</v>
      </c>
      <c r="C18" s="62">
        <v>215</v>
      </c>
      <c r="D18" s="38"/>
      <c r="E18" s="37" t="s">
        <v>204</v>
      </c>
      <c r="F18" s="62">
        <v>10</v>
      </c>
      <c r="H18" s="37" t="s">
        <v>12</v>
      </c>
      <c r="I18" s="62">
        <v>1</v>
      </c>
      <c r="K18" s="32" t="s">
        <v>28</v>
      </c>
      <c r="L18" s="62">
        <v>291</v>
      </c>
      <c r="N18" s="32" t="s">
        <v>21</v>
      </c>
      <c r="O18" s="62">
        <v>45</v>
      </c>
      <c r="Q18" s="37" t="s">
        <v>306</v>
      </c>
      <c r="R18" s="62">
        <v>3631</v>
      </c>
      <c r="S18" s="17"/>
      <c r="T18" s="37" t="s">
        <v>23</v>
      </c>
      <c r="U18" s="62">
        <v>3259</v>
      </c>
      <c r="W18" s="37" t="s">
        <v>12</v>
      </c>
      <c r="X18" s="41">
        <v>20</v>
      </c>
      <c r="AC18" s="37" t="s">
        <v>12</v>
      </c>
      <c r="AD18" s="62">
        <v>12</v>
      </c>
      <c r="AF18" s="37" t="s">
        <v>12</v>
      </c>
      <c r="AG18" s="62">
        <v>38</v>
      </c>
      <c r="AI18" s="37" t="s">
        <v>12</v>
      </c>
      <c r="AJ18" s="41">
        <v>2</v>
      </c>
      <c r="AL18" s="131" t="s">
        <v>410</v>
      </c>
      <c r="AO18" s="37" t="s">
        <v>12</v>
      </c>
      <c r="AP18" s="62">
        <v>7</v>
      </c>
      <c r="AR18" s="65" t="s">
        <v>186</v>
      </c>
      <c r="AU18" s="37" t="s">
        <v>12</v>
      </c>
      <c r="AV18" s="62">
        <v>9</v>
      </c>
      <c r="AX18" s="37" t="s">
        <v>21</v>
      </c>
      <c r="AY18" s="62">
        <v>83</v>
      </c>
      <c r="BA18" s="37" t="s">
        <v>21</v>
      </c>
      <c r="BB18" s="62">
        <v>68</v>
      </c>
      <c r="BD18" s="37" t="s">
        <v>21</v>
      </c>
      <c r="BE18" s="62">
        <v>27</v>
      </c>
      <c r="BG18" s="37" t="s">
        <v>204</v>
      </c>
      <c r="BH18" s="62">
        <v>23</v>
      </c>
      <c r="BJ18" s="37" t="s">
        <v>12</v>
      </c>
      <c r="BK18" s="62">
        <v>87</v>
      </c>
    </row>
    <row r="19" spans="2:63" ht="14.25" customHeight="1" thickBot="1">
      <c r="B19" s="37" t="s">
        <v>21</v>
      </c>
      <c r="C19" s="62">
        <v>7249</v>
      </c>
      <c r="D19" s="38"/>
      <c r="E19" s="37" t="s">
        <v>219</v>
      </c>
      <c r="F19" s="62">
        <v>1190</v>
      </c>
      <c r="H19" s="37" t="s">
        <v>21</v>
      </c>
      <c r="I19" s="62">
        <v>148</v>
      </c>
      <c r="K19" s="32" t="s">
        <v>176</v>
      </c>
      <c r="L19" s="62">
        <v>9</v>
      </c>
      <c r="N19" s="32" t="s">
        <v>23</v>
      </c>
      <c r="O19" s="62">
        <v>22</v>
      </c>
      <c r="Q19" s="37" t="s">
        <v>313</v>
      </c>
      <c r="R19" s="62">
        <v>2416</v>
      </c>
      <c r="S19" s="17"/>
      <c r="T19" s="37" t="s">
        <v>7</v>
      </c>
      <c r="U19" s="62">
        <v>1526</v>
      </c>
      <c r="W19" s="37" t="s">
        <v>134</v>
      </c>
      <c r="X19" s="41">
        <v>2</v>
      </c>
      <c r="AC19" s="37" t="s">
        <v>21</v>
      </c>
      <c r="AD19" s="62">
        <v>1235</v>
      </c>
      <c r="AF19" s="37" t="s">
        <v>134</v>
      </c>
      <c r="AG19" s="62">
        <v>2</v>
      </c>
      <c r="AI19" s="37" t="s">
        <v>21</v>
      </c>
      <c r="AJ19" s="41">
        <v>322</v>
      </c>
      <c r="AO19" s="37" t="s">
        <v>21</v>
      </c>
      <c r="AP19" s="62">
        <v>927</v>
      </c>
      <c r="AU19" s="37" t="s">
        <v>21</v>
      </c>
      <c r="AV19" s="62">
        <v>553</v>
      </c>
      <c r="AX19" s="37" t="s">
        <v>15</v>
      </c>
      <c r="AY19" s="62">
        <v>1</v>
      </c>
      <c r="BA19" s="37" t="s">
        <v>17</v>
      </c>
      <c r="BB19" s="62">
        <v>1</v>
      </c>
      <c r="BD19" s="36" t="s">
        <v>238</v>
      </c>
      <c r="BE19" s="62">
        <v>327</v>
      </c>
      <c r="BG19" s="37" t="s">
        <v>219</v>
      </c>
      <c r="BH19" s="62">
        <v>2949</v>
      </c>
      <c r="BJ19" s="36" t="s">
        <v>21</v>
      </c>
      <c r="BK19" s="62">
        <v>324</v>
      </c>
    </row>
    <row r="20" spans="2:63" ht="14.25" customHeight="1" thickBot="1">
      <c r="B20" s="36" t="s">
        <v>38</v>
      </c>
      <c r="C20" s="62">
        <v>31</v>
      </c>
      <c r="D20" s="38"/>
      <c r="E20" s="36" t="s">
        <v>180</v>
      </c>
      <c r="F20" s="62">
        <v>1</v>
      </c>
      <c r="H20" s="36" t="s">
        <v>283</v>
      </c>
      <c r="I20" s="62">
        <v>1</v>
      </c>
      <c r="K20" s="34" t="s">
        <v>216</v>
      </c>
      <c r="L20" s="62">
        <v>15</v>
      </c>
      <c r="N20" s="34" t="s">
        <v>25</v>
      </c>
      <c r="O20" s="62">
        <v>16</v>
      </c>
      <c r="Q20" s="36" t="s">
        <v>324</v>
      </c>
      <c r="R20" s="62">
        <v>1887</v>
      </c>
      <c r="S20" s="17"/>
      <c r="T20" s="36" t="s">
        <v>28</v>
      </c>
      <c r="U20" s="62">
        <v>1135</v>
      </c>
      <c r="W20" s="36" t="s">
        <v>21</v>
      </c>
      <c r="X20" s="40">
        <v>315</v>
      </c>
      <c r="Z20" s="132" t="s">
        <v>411</v>
      </c>
      <c r="AC20" s="36" t="s">
        <v>38</v>
      </c>
      <c r="AD20" s="62">
        <v>3</v>
      </c>
      <c r="AF20" s="36" t="s">
        <v>21</v>
      </c>
      <c r="AG20" s="62">
        <v>5861</v>
      </c>
      <c r="AI20" s="36" t="s">
        <v>71</v>
      </c>
      <c r="AJ20" s="40">
        <v>2</v>
      </c>
      <c r="AO20" s="36" t="s">
        <v>71</v>
      </c>
      <c r="AP20" s="62">
        <v>1</v>
      </c>
      <c r="AU20" s="36" t="s">
        <v>38</v>
      </c>
      <c r="AV20" s="62">
        <v>4</v>
      </c>
      <c r="AX20" s="37" t="s">
        <v>22</v>
      </c>
      <c r="AY20" s="62">
        <v>16</v>
      </c>
      <c r="BA20" s="36" t="s">
        <v>22</v>
      </c>
      <c r="BB20" s="62">
        <v>11</v>
      </c>
      <c r="BD20" s="36" t="s">
        <v>432</v>
      </c>
      <c r="BE20" s="62">
        <v>5</v>
      </c>
      <c r="BG20" s="36" t="s">
        <v>38</v>
      </c>
      <c r="BH20" s="62">
        <v>11</v>
      </c>
      <c r="BJ20" s="37" t="s">
        <v>71</v>
      </c>
      <c r="BK20" s="62">
        <v>7</v>
      </c>
    </row>
    <row r="21" spans="2:63" ht="14.25" customHeight="1" thickBot="1">
      <c r="B21" s="37" t="s">
        <v>75</v>
      </c>
      <c r="C21" s="62">
        <v>2</v>
      </c>
      <c r="D21" s="38"/>
      <c r="E21" s="37" t="s">
        <v>38</v>
      </c>
      <c r="F21" s="62">
        <v>10</v>
      </c>
      <c r="H21" s="37" t="s">
        <v>39</v>
      </c>
      <c r="I21" s="62">
        <v>1</v>
      </c>
      <c r="K21" s="32" t="s">
        <v>23</v>
      </c>
      <c r="L21" s="62">
        <v>1141</v>
      </c>
      <c r="N21" s="32" t="s">
        <v>29</v>
      </c>
      <c r="O21" s="62">
        <v>11</v>
      </c>
      <c r="Q21" s="37" t="s">
        <v>355</v>
      </c>
      <c r="R21" s="62">
        <v>1857</v>
      </c>
      <c r="S21" s="17"/>
      <c r="T21" s="37" t="s">
        <v>5</v>
      </c>
      <c r="U21" s="62">
        <v>1128</v>
      </c>
      <c r="W21" s="37" t="s">
        <v>38</v>
      </c>
      <c r="X21" s="41">
        <v>4</v>
      </c>
      <c r="AC21" s="37" t="s">
        <v>39</v>
      </c>
      <c r="AD21" s="62">
        <v>2</v>
      </c>
      <c r="AF21" s="37" t="s">
        <v>71</v>
      </c>
      <c r="AG21" s="62">
        <v>2</v>
      </c>
      <c r="AI21" s="37" t="s">
        <v>38</v>
      </c>
      <c r="AJ21" s="41">
        <v>3</v>
      </c>
      <c r="AO21" s="37" t="s">
        <v>406</v>
      </c>
      <c r="AP21" s="62">
        <v>19</v>
      </c>
      <c r="AU21" s="37" t="s">
        <v>75</v>
      </c>
      <c r="AV21" s="62">
        <v>2</v>
      </c>
      <c r="AX21" s="36" t="s">
        <v>28</v>
      </c>
      <c r="AY21" s="62">
        <v>1</v>
      </c>
      <c r="BA21" s="37" t="s">
        <v>16</v>
      </c>
      <c r="BB21" s="62">
        <v>1</v>
      </c>
      <c r="BD21" s="37" t="s">
        <v>28</v>
      </c>
      <c r="BE21" s="62">
        <v>5</v>
      </c>
      <c r="BG21" s="37" t="s">
        <v>433</v>
      </c>
      <c r="BH21" s="62">
        <v>5</v>
      </c>
      <c r="BJ21" s="36" t="s">
        <v>283</v>
      </c>
      <c r="BK21" s="62">
        <v>1</v>
      </c>
    </row>
    <row r="22" spans="2:63" ht="14.25" customHeight="1" thickBot="1">
      <c r="B22" s="37" t="s">
        <v>39</v>
      </c>
      <c r="C22" s="62">
        <v>1</v>
      </c>
      <c r="D22" s="38"/>
      <c r="E22" s="37" t="s">
        <v>39</v>
      </c>
      <c r="F22" s="62">
        <v>1</v>
      </c>
      <c r="H22" s="37" t="s">
        <v>17</v>
      </c>
      <c r="I22" s="62">
        <v>1</v>
      </c>
      <c r="K22" s="32" t="s">
        <v>118</v>
      </c>
      <c r="L22" s="62">
        <v>7</v>
      </c>
      <c r="N22" s="32" t="s">
        <v>7</v>
      </c>
      <c r="O22" s="62">
        <v>16</v>
      </c>
      <c r="Q22" s="37" t="s">
        <v>318</v>
      </c>
      <c r="R22" s="62">
        <v>1683</v>
      </c>
      <c r="S22" s="17"/>
      <c r="T22" s="37" t="s">
        <v>25</v>
      </c>
      <c r="U22" s="62">
        <v>804</v>
      </c>
      <c r="W22" s="37" t="s">
        <v>63</v>
      </c>
      <c r="X22" s="41">
        <v>6</v>
      </c>
      <c r="AC22" s="37" t="s">
        <v>17</v>
      </c>
      <c r="AD22" s="62">
        <v>22</v>
      </c>
      <c r="AF22" s="37" t="s">
        <v>527</v>
      </c>
      <c r="AG22" s="62">
        <v>1</v>
      </c>
      <c r="AI22" s="37" t="s">
        <v>63</v>
      </c>
      <c r="AJ22" s="41">
        <v>1</v>
      </c>
      <c r="AO22" s="37" t="s">
        <v>17</v>
      </c>
      <c r="AP22" s="62">
        <v>14</v>
      </c>
      <c r="AU22" s="37" t="s">
        <v>17</v>
      </c>
      <c r="AV22" s="62">
        <v>111</v>
      </c>
      <c r="AX22" s="37" t="s">
        <v>78</v>
      </c>
      <c r="AY22" s="62">
        <v>1</v>
      </c>
      <c r="BA22" s="37" t="s">
        <v>28</v>
      </c>
      <c r="BB22" s="62">
        <v>4</v>
      </c>
      <c r="BD22" s="37" t="s">
        <v>23</v>
      </c>
      <c r="BE22" s="62">
        <v>6</v>
      </c>
      <c r="BG22" s="37" t="s">
        <v>434</v>
      </c>
      <c r="BH22" s="62">
        <v>2</v>
      </c>
      <c r="BJ22" s="37" t="s">
        <v>38</v>
      </c>
      <c r="BK22" s="62">
        <v>1</v>
      </c>
    </row>
    <row r="23" spans="2:63" ht="14.25" customHeight="1" thickBot="1">
      <c r="B23" s="36" t="s">
        <v>83</v>
      </c>
      <c r="C23" s="62">
        <v>1</v>
      </c>
      <c r="D23" s="38"/>
      <c r="E23" s="36" t="s">
        <v>76</v>
      </c>
      <c r="F23" s="62">
        <v>1</v>
      </c>
      <c r="H23" s="36" t="s">
        <v>22</v>
      </c>
      <c r="I23" s="62">
        <v>21</v>
      </c>
      <c r="K23" s="34" t="s">
        <v>159</v>
      </c>
      <c r="L23" s="62">
        <v>26</v>
      </c>
      <c r="N23" s="34" t="s">
        <v>28</v>
      </c>
      <c r="O23" s="62">
        <v>22</v>
      </c>
      <c r="Q23" s="36" t="s">
        <v>356</v>
      </c>
      <c r="R23" s="62">
        <v>1351</v>
      </c>
      <c r="S23" s="17"/>
      <c r="T23" s="36" t="s">
        <v>22</v>
      </c>
      <c r="U23" s="62">
        <v>555</v>
      </c>
      <c r="W23" s="36" t="s">
        <v>17</v>
      </c>
      <c r="X23" s="40">
        <v>3</v>
      </c>
      <c r="AC23" s="36" t="s">
        <v>15</v>
      </c>
      <c r="AD23" s="62">
        <v>1</v>
      </c>
      <c r="AF23" s="36" t="s">
        <v>38</v>
      </c>
      <c r="AG23" s="62">
        <v>1</v>
      </c>
      <c r="AI23" s="36" t="s">
        <v>293</v>
      </c>
      <c r="AJ23" s="40">
        <v>1</v>
      </c>
      <c r="AO23" s="36" t="s">
        <v>6</v>
      </c>
      <c r="AP23" s="62">
        <v>94</v>
      </c>
      <c r="AU23" s="36" t="s">
        <v>15</v>
      </c>
      <c r="AV23" s="62">
        <v>1</v>
      </c>
      <c r="AX23" s="37" t="s">
        <v>87</v>
      </c>
      <c r="AY23" s="62">
        <v>1</v>
      </c>
      <c r="BA23" s="36" t="s">
        <v>8</v>
      </c>
      <c r="BB23" s="62">
        <v>1</v>
      </c>
      <c r="BD23" s="36" t="s">
        <v>136</v>
      </c>
      <c r="BE23" s="62">
        <v>475</v>
      </c>
      <c r="BG23" s="36" t="s">
        <v>228</v>
      </c>
      <c r="BH23" s="62">
        <v>55</v>
      </c>
      <c r="BJ23" s="36" t="s">
        <v>39</v>
      </c>
      <c r="BK23" s="62">
        <v>1</v>
      </c>
    </row>
    <row r="24" spans="2:63" ht="14.25" customHeight="1" thickBot="1">
      <c r="B24" s="37" t="s">
        <v>17</v>
      </c>
      <c r="C24" s="62">
        <v>90</v>
      </c>
      <c r="D24" s="38"/>
      <c r="E24" s="37" t="s">
        <v>228</v>
      </c>
      <c r="F24" s="62">
        <v>36</v>
      </c>
      <c r="H24" s="37" t="s">
        <v>40</v>
      </c>
      <c r="I24" s="62">
        <v>1</v>
      </c>
      <c r="K24" s="32" t="s">
        <v>17</v>
      </c>
      <c r="L24" s="62">
        <v>6</v>
      </c>
      <c r="N24" s="32" t="s">
        <v>17</v>
      </c>
      <c r="O24" s="62">
        <v>3</v>
      </c>
      <c r="Q24" s="37" t="s">
        <v>317</v>
      </c>
      <c r="R24" s="62">
        <v>1153</v>
      </c>
      <c r="S24" s="17"/>
      <c r="T24" s="37" t="s">
        <v>12</v>
      </c>
      <c r="U24" s="62">
        <v>535</v>
      </c>
      <c r="W24" s="37" t="s">
        <v>300</v>
      </c>
      <c r="X24" s="41">
        <v>1</v>
      </c>
      <c r="AC24" s="37" t="s">
        <v>6</v>
      </c>
      <c r="AD24" s="62">
        <v>30</v>
      </c>
      <c r="AF24" s="37" t="s">
        <v>63</v>
      </c>
      <c r="AG24" s="62">
        <v>15</v>
      </c>
      <c r="AI24" s="37" t="s">
        <v>17</v>
      </c>
      <c r="AJ24" s="41">
        <v>1</v>
      </c>
      <c r="AO24" s="37" t="s">
        <v>16</v>
      </c>
      <c r="AP24" s="62">
        <v>1</v>
      </c>
      <c r="AU24" s="37" t="s">
        <v>6</v>
      </c>
      <c r="AV24" s="62">
        <v>30</v>
      </c>
      <c r="AX24" s="37" t="s">
        <v>23</v>
      </c>
      <c r="AY24" s="62">
        <v>9</v>
      </c>
      <c r="BA24" s="37" t="s">
        <v>23</v>
      </c>
      <c r="BB24" s="62">
        <v>13</v>
      </c>
      <c r="BG24" s="37" t="s">
        <v>15</v>
      </c>
      <c r="BH24" s="62">
        <v>2</v>
      </c>
      <c r="BJ24" s="37" t="s">
        <v>69</v>
      </c>
      <c r="BK24" s="62">
        <v>8</v>
      </c>
    </row>
    <row r="25" spans="2:63" ht="14.25" customHeight="1" thickBot="1">
      <c r="B25" s="37" t="s">
        <v>15</v>
      </c>
      <c r="C25" s="62">
        <v>11</v>
      </c>
      <c r="D25" s="38"/>
      <c r="E25" s="37" t="s">
        <v>15</v>
      </c>
      <c r="F25" s="62">
        <v>3</v>
      </c>
      <c r="H25" s="37" t="s">
        <v>28</v>
      </c>
      <c r="I25" s="62">
        <v>22</v>
      </c>
      <c r="K25" s="32" t="s">
        <v>5</v>
      </c>
      <c r="L25" s="62">
        <v>99</v>
      </c>
      <c r="N25" s="32" t="s">
        <v>64</v>
      </c>
      <c r="O25" s="62">
        <v>9</v>
      </c>
      <c r="Q25" s="37" t="s">
        <v>341</v>
      </c>
      <c r="R25" s="62">
        <v>804</v>
      </c>
      <c r="S25" s="17"/>
      <c r="T25" s="37" t="s">
        <v>65</v>
      </c>
      <c r="U25" s="62">
        <v>508</v>
      </c>
      <c r="W25" s="37" t="s">
        <v>22</v>
      </c>
      <c r="X25" s="41">
        <v>23</v>
      </c>
      <c r="AC25" s="37" t="s">
        <v>399</v>
      </c>
      <c r="AD25" s="62">
        <v>1</v>
      </c>
      <c r="AF25" s="37" t="s">
        <v>39</v>
      </c>
      <c r="AG25" s="62">
        <v>14</v>
      </c>
      <c r="AI25" s="37" t="s">
        <v>174</v>
      </c>
      <c r="AJ25" s="41">
        <v>7</v>
      </c>
      <c r="AO25" s="37" t="s">
        <v>119</v>
      </c>
      <c r="AP25" s="62">
        <v>2</v>
      </c>
      <c r="AU25" s="37" t="s">
        <v>28</v>
      </c>
      <c r="AV25" s="62">
        <v>29</v>
      </c>
      <c r="AX25" s="36" t="s">
        <v>79</v>
      </c>
      <c r="AY25" s="62">
        <v>2</v>
      </c>
      <c r="BA25" s="37" t="s">
        <v>35</v>
      </c>
      <c r="BB25" s="62">
        <v>3</v>
      </c>
      <c r="BG25" s="37" t="s">
        <v>6</v>
      </c>
      <c r="BH25" s="62">
        <v>73</v>
      </c>
      <c r="BJ25" s="36" t="s">
        <v>17</v>
      </c>
      <c r="BK25" s="62">
        <v>33</v>
      </c>
    </row>
    <row r="26" spans="2:63" ht="14.25" customHeight="1" thickBot="1">
      <c r="B26" s="36" t="s">
        <v>6</v>
      </c>
      <c r="C26" s="62">
        <v>279</v>
      </c>
      <c r="D26" s="38"/>
      <c r="E26" s="36" t="s">
        <v>6</v>
      </c>
      <c r="F26" s="62">
        <v>2</v>
      </c>
      <c r="H26" s="36" t="s">
        <v>8</v>
      </c>
      <c r="I26" s="62">
        <v>2</v>
      </c>
      <c r="K26" s="34" t="s">
        <v>9</v>
      </c>
      <c r="L26" s="62">
        <v>323</v>
      </c>
      <c r="N26" s="34" t="s">
        <v>24</v>
      </c>
      <c r="O26" s="62">
        <v>5</v>
      </c>
      <c r="Q26" s="36" t="s">
        <v>309</v>
      </c>
      <c r="R26" s="62">
        <v>783</v>
      </c>
      <c r="S26" s="17"/>
      <c r="T26" s="36" t="s">
        <v>17</v>
      </c>
      <c r="U26" s="62">
        <v>367</v>
      </c>
      <c r="W26" s="36" t="s">
        <v>73</v>
      </c>
      <c r="X26" s="40">
        <v>1</v>
      </c>
      <c r="AC26" s="36" t="s">
        <v>154</v>
      </c>
      <c r="AD26" s="62">
        <v>5</v>
      </c>
      <c r="AF26" s="36" t="s">
        <v>76</v>
      </c>
      <c r="AG26" s="62">
        <v>1</v>
      </c>
      <c r="AI26" s="36" t="s">
        <v>28</v>
      </c>
      <c r="AJ26" s="40">
        <v>7</v>
      </c>
      <c r="AO26" s="36" t="s">
        <v>169</v>
      </c>
      <c r="AP26" s="62">
        <v>5</v>
      </c>
      <c r="AU26" s="36" t="s">
        <v>8</v>
      </c>
      <c r="AV26" s="62">
        <v>8</v>
      </c>
      <c r="AX26" s="36" t="s">
        <v>65</v>
      </c>
      <c r="AY26" s="62">
        <v>1</v>
      </c>
      <c r="BA26" s="36" t="s">
        <v>65</v>
      </c>
      <c r="BB26" s="62">
        <v>1</v>
      </c>
      <c r="BG26" s="36" t="s">
        <v>40</v>
      </c>
      <c r="BH26" s="62">
        <v>1</v>
      </c>
      <c r="BJ26" s="37" t="s">
        <v>30</v>
      </c>
      <c r="BK26" s="62">
        <v>4</v>
      </c>
    </row>
    <row r="27" spans="2:63" ht="14.25" customHeight="1" thickBot="1">
      <c r="B27" s="37" t="s">
        <v>40</v>
      </c>
      <c r="C27" s="62">
        <v>2</v>
      </c>
      <c r="D27" s="38"/>
      <c r="E27" s="37" t="s">
        <v>267</v>
      </c>
      <c r="F27" s="62">
        <v>1</v>
      </c>
      <c r="H27" s="37" t="s">
        <v>23</v>
      </c>
      <c r="I27" s="62">
        <v>34</v>
      </c>
      <c r="K27" s="32" t="s">
        <v>10</v>
      </c>
      <c r="L27" s="62">
        <v>534</v>
      </c>
      <c r="N27" s="32" t="s">
        <v>5</v>
      </c>
      <c r="O27" s="62">
        <v>16</v>
      </c>
      <c r="Q27" s="37" t="s">
        <v>308</v>
      </c>
      <c r="R27" s="62">
        <v>677</v>
      </c>
      <c r="S27" s="17"/>
      <c r="T27" s="37" t="s">
        <v>13</v>
      </c>
      <c r="U27" s="62">
        <v>357</v>
      </c>
      <c r="W27" s="37" t="s">
        <v>28</v>
      </c>
      <c r="X27" s="41">
        <v>46</v>
      </c>
      <c r="AC27" s="37" t="s">
        <v>28</v>
      </c>
      <c r="AD27" s="62">
        <v>81</v>
      </c>
      <c r="AF27" s="37" t="s">
        <v>83</v>
      </c>
      <c r="AG27" s="62">
        <v>1</v>
      </c>
      <c r="AI27" s="37" t="s">
        <v>269</v>
      </c>
      <c r="AJ27" s="41">
        <v>2</v>
      </c>
      <c r="AO27" s="37" t="s">
        <v>28</v>
      </c>
      <c r="AP27" s="62">
        <v>54</v>
      </c>
      <c r="AU27" s="37" t="s">
        <v>45</v>
      </c>
      <c r="AV27" s="62">
        <v>2</v>
      </c>
      <c r="AX27" s="37" t="s">
        <v>55</v>
      </c>
      <c r="AY27" s="62">
        <v>1</v>
      </c>
      <c r="BA27" s="37" t="s">
        <v>13</v>
      </c>
      <c r="BB27" s="62">
        <v>1</v>
      </c>
      <c r="BG27" s="37" t="s">
        <v>61</v>
      </c>
      <c r="BH27" s="62">
        <v>3</v>
      </c>
      <c r="BJ27" s="36" t="s">
        <v>15</v>
      </c>
      <c r="BK27" s="62">
        <v>30</v>
      </c>
    </row>
    <row r="28" spans="2:63" ht="14.25" customHeight="1" thickBot="1">
      <c r="B28" s="37" t="s">
        <v>73</v>
      </c>
      <c r="C28" s="62">
        <v>1</v>
      </c>
      <c r="D28" s="38"/>
      <c r="E28" s="37" t="s">
        <v>268</v>
      </c>
      <c r="F28" s="62">
        <v>96</v>
      </c>
      <c r="H28" s="37" t="s">
        <v>9</v>
      </c>
      <c r="I28" s="62">
        <v>1</v>
      </c>
      <c r="K28" s="32" t="s">
        <v>42</v>
      </c>
      <c r="L28" s="62">
        <v>1</v>
      </c>
      <c r="N28" s="37" t="s">
        <v>173</v>
      </c>
      <c r="O28" s="62">
        <v>1</v>
      </c>
      <c r="Q28" s="37" t="s">
        <v>357</v>
      </c>
      <c r="R28" s="62">
        <v>607</v>
      </c>
      <c r="S28" s="17"/>
      <c r="T28" s="37" t="s">
        <v>26</v>
      </c>
      <c r="U28" s="62">
        <v>331</v>
      </c>
      <c r="W28" s="37" t="s">
        <v>93</v>
      </c>
      <c r="X28" s="41">
        <v>2</v>
      </c>
      <c r="AC28" s="37" t="s">
        <v>8</v>
      </c>
      <c r="AD28" s="62">
        <v>14</v>
      </c>
      <c r="AF28" s="37" t="s">
        <v>17</v>
      </c>
      <c r="AG28" s="62">
        <v>3</v>
      </c>
      <c r="AI28" s="37" t="s">
        <v>8</v>
      </c>
      <c r="AJ28" s="41">
        <v>12</v>
      </c>
      <c r="AO28" s="37" t="s">
        <v>188</v>
      </c>
      <c r="AP28" s="62">
        <v>1</v>
      </c>
      <c r="AU28" s="37" t="s">
        <v>159</v>
      </c>
      <c r="AV28" s="62">
        <v>4</v>
      </c>
      <c r="AX28" s="37" t="s">
        <v>66</v>
      </c>
      <c r="AY28" s="62">
        <v>3</v>
      </c>
      <c r="BA28" s="37" t="s">
        <v>24</v>
      </c>
      <c r="BB28" s="62">
        <v>10</v>
      </c>
      <c r="BG28" s="37" t="s">
        <v>435</v>
      </c>
      <c r="BH28" s="62">
        <v>2</v>
      </c>
      <c r="BJ28" s="37" t="s">
        <v>516</v>
      </c>
      <c r="BK28" s="62">
        <v>4</v>
      </c>
    </row>
    <row r="29" spans="2:63" ht="14.25" customHeight="1" thickBot="1">
      <c r="B29" s="36" t="s">
        <v>16</v>
      </c>
      <c r="C29" s="62">
        <v>2</v>
      </c>
      <c r="D29" s="38"/>
      <c r="E29" s="36" t="s">
        <v>119</v>
      </c>
      <c r="F29" s="62">
        <v>1</v>
      </c>
      <c r="H29" s="36" t="s">
        <v>65</v>
      </c>
      <c r="I29" s="62">
        <v>1</v>
      </c>
      <c r="K29" s="34" t="s">
        <v>12</v>
      </c>
      <c r="L29" s="62">
        <v>451</v>
      </c>
      <c r="N29" s="34" t="s">
        <v>290</v>
      </c>
      <c r="O29" s="62">
        <v>1</v>
      </c>
      <c r="Q29" s="36" t="s">
        <v>358</v>
      </c>
      <c r="R29" s="62">
        <v>536</v>
      </c>
      <c r="S29" s="17"/>
      <c r="T29" s="36" t="s">
        <v>35</v>
      </c>
      <c r="U29" s="62">
        <v>264</v>
      </c>
      <c r="W29" s="36" t="s">
        <v>8</v>
      </c>
      <c r="X29" s="40">
        <v>12</v>
      </c>
      <c r="AC29" s="36" t="s">
        <v>225</v>
      </c>
      <c r="AD29" s="62">
        <v>1</v>
      </c>
      <c r="AF29" s="36" t="s">
        <v>15</v>
      </c>
      <c r="AG29" s="62">
        <v>2</v>
      </c>
      <c r="AI29" s="36" t="s">
        <v>31</v>
      </c>
      <c r="AJ29" s="40">
        <v>2</v>
      </c>
      <c r="AO29" s="36" t="s">
        <v>8</v>
      </c>
      <c r="AP29" s="62">
        <v>5</v>
      </c>
      <c r="AU29" s="36" t="s">
        <v>23</v>
      </c>
      <c r="AV29" s="62">
        <v>43</v>
      </c>
      <c r="AX29" s="37" t="s">
        <v>13</v>
      </c>
      <c r="AY29" s="62">
        <v>3</v>
      </c>
      <c r="BA29" s="37" t="s">
        <v>5</v>
      </c>
      <c r="BB29" s="62">
        <v>27</v>
      </c>
      <c r="BG29" s="36" t="s">
        <v>230</v>
      </c>
      <c r="BH29" s="62">
        <v>131</v>
      </c>
      <c r="BJ29" s="36" t="s">
        <v>6</v>
      </c>
      <c r="BK29" s="62">
        <v>72</v>
      </c>
    </row>
    <row r="30" spans="2:63" ht="14.25" customHeight="1" thickBot="1">
      <c r="B30" s="37" t="s">
        <v>119</v>
      </c>
      <c r="C30" s="62">
        <v>2</v>
      </c>
      <c r="D30" s="38"/>
      <c r="E30" s="37" t="s">
        <v>54</v>
      </c>
      <c r="F30" s="62">
        <v>1</v>
      </c>
      <c r="H30" s="37" t="s">
        <v>66</v>
      </c>
      <c r="I30" s="62">
        <v>1</v>
      </c>
      <c r="K30" s="32" t="s">
        <v>31</v>
      </c>
      <c r="L30" s="62">
        <v>12</v>
      </c>
      <c r="N30" s="32" t="s">
        <v>13</v>
      </c>
      <c r="O30" s="62">
        <v>1</v>
      </c>
      <c r="Q30" s="37" t="s">
        <v>321</v>
      </c>
      <c r="R30" s="62">
        <v>442</v>
      </c>
      <c r="S30" s="17"/>
      <c r="T30" s="37" t="s">
        <v>9</v>
      </c>
      <c r="U30" s="62">
        <v>255</v>
      </c>
      <c r="W30" s="37" t="s">
        <v>221</v>
      </c>
      <c r="X30" s="41">
        <v>1</v>
      </c>
      <c r="AC30" s="37" t="s">
        <v>23</v>
      </c>
      <c r="AD30" s="62">
        <v>128</v>
      </c>
      <c r="AF30" s="37" t="s">
        <v>6</v>
      </c>
      <c r="AG30" s="62">
        <v>15</v>
      </c>
      <c r="AI30" s="37" t="s">
        <v>23</v>
      </c>
      <c r="AJ30" s="41">
        <v>29</v>
      </c>
      <c r="AO30" s="37" t="s">
        <v>85</v>
      </c>
      <c r="AP30" s="62">
        <v>1</v>
      </c>
      <c r="AU30" s="37" t="s">
        <v>9</v>
      </c>
      <c r="AV30" s="62">
        <v>10</v>
      </c>
      <c r="AX30" s="36" t="s">
        <v>24</v>
      </c>
      <c r="AY30" s="62">
        <v>8</v>
      </c>
      <c r="BA30" s="37" t="s">
        <v>7</v>
      </c>
      <c r="BB30" s="62">
        <v>9</v>
      </c>
      <c r="BG30" s="37" t="s">
        <v>8</v>
      </c>
      <c r="BH30" s="62">
        <v>3</v>
      </c>
      <c r="BJ30" s="37" t="s">
        <v>73</v>
      </c>
      <c r="BK30" s="62">
        <v>2</v>
      </c>
    </row>
    <row r="31" spans="2:63" ht="14.25" customHeight="1" thickBot="1">
      <c r="B31" s="37" t="s">
        <v>54</v>
      </c>
      <c r="C31" s="62">
        <v>5</v>
      </c>
      <c r="D31" s="38"/>
      <c r="E31" s="37" t="s">
        <v>230</v>
      </c>
      <c r="F31" s="62">
        <v>95</v>
      </c>
      <c r="H31" s="37" t="s">
        <v>13</v>
      </c>
      <c r="I31" s="62">
        <v>7</v>
      </c>
      <c r="K31" s="32" t="s">
        <v>14</v>
      </c>
      <c r="L31" s="62">
        <v>18</v>
      </c>
      <c r="N31" s="32" t="s">
        <v>40</v>
      </c>
      <c r="O31" s="62">
        <v>1</v>
      </c>
      <c r="Q31" s="37" t="s">
        <v>323</v>
      </c>
      <c r="R31" s="62">
        <v>376</v>
      </c>
      <c r="T31" s="37" t="s">
        <v>29</v>
      </c>
      <c r="U31" s="62">
        <v>251</v>
      </c>
      <c r="W31" s="37" t="s">
        <v>87</v>
      </c>
      <c r="X31" s="41">
        <v>3</v>
      </c>
      <c r="AC31" s="37" t="s">
        <v>9</v>
      </c>
      <c r="AD31" s="62">
        <v>8</v>
      </c>
      <c r="AF31" s="37" t="s">
        <v>22</v>
      </c>
      <c r="AG31" s="62">
        <v>98</v>
      </c>
      <c r="AI31" s="37" t="s">
        <v>9</v>
      </c>
      <c r="AJ31" s="41">
        <v>4</v>
      </c>
      <c r="AO31" s="37" t="s">
        <v>159</v>
      </c>
      <c r="AP31" s="62">
        <v>3</v>
      </c>
      <c r="AU31" s="37" t="s">
        <v>68</v>
      </c>
      <c r="AV31" s="62">
        <v>1</v>
      </c>
      <c r="AX31" s="37" t="s">
        <v>5</v>
      </c>
      <c r="AY31" s="62">
        <v>23</v>
      </c>
      <c r="BA31" s="37" t="s">
        <v>43</v>
      </c>
      <c r="BB31" s="62">
        <v>1</v>
      </c>
      <c r="BG31" s="37" t="s">
        <v>159</v>
      </c>
      <c r="BH31" s="62">
        <v>17</v>
      </c>
      <c r="BJ31" s="36" t="s">
        <v>40</v>
      </c>
      <c r="BK31" s="62">
        <v>6</v>
      </c>
    </row>
    <row r="32" spans="2:63" ht="14.25" customHeight="1" thickBot="1">
      <c r="B32" s="36" t="s">
        <v>44</v>
      </c>
      <c r="C32" s="62">
        <v>1</v>
      </c>
      <c r="D32" s="38"/>
      <c r="E32" s="36" t="s">
        <v>269</v>
      </c>
      <c r="F32" s="62">
        <v>2</v>
      </c>
      <c r="H32" s="36" t="s">
        <v>24</v>
      </c>
      <c r="I32" s="62">
        <v>13</v>
      </c>
      <c r="K32" s="34" t="s">
        <v>173</v>
      </c>
      <c r="L32" s="62">
        <v>2</v>
      </c>
      <c r="N32" s="32" t="s">
        <v>178</v>
      </c>
      <c r="O32" s="62">
        <v>1</v>
      </c>
      <c r="Q32" s="36" t="s">
        <v>359</v>
      </c>
      <c r="R32" s="62">
        <v>299</v>
      </c>
      <c r="T32" s="36" t="s">
        <v>8</v>
      </c>
      <c r="U32" s="62">
        <v>181</v>
      </c>
      <c r="W32" s="36" t="s">
        <v>31</v>
      </c>
      <c r="X32" s="40">
        <v>1</v>
      </c>
      <c r="AC32" s="36" t="s">
        <v>35</v>
      </c>
      <c r="AD32" s="62">
        <v>2</v>
      </c>
      <c r="AF32" s="36" t="s">
        <v>40</v>
      </c>
      <c r="AG32" s="62">
        <v>1</v>
      </c>
      <c r="AI32" s="36" t="s">
        <v>294</v>
      </c>
      <c r="AJ32" s="40">
        <v>1</v>
      </c>
      <c r="AK32" s="39"/>
      <c r="AO32" s="36" t="s">
        <v>31</v>
      </c>
      <c r="AP32" s="62">
        <v>2</v>
      </c>
      <c r="AU32" s="36" t="s">
        <v>35</v>
      </c>
      <c r="AV32" s="62">
        <v>1</v>
      </c>
      <c r="AX32" s="37" t="s">
        <v>7</v>
      </c>
      <c r="AY32" s="62">
        <v>4</v>
      </c>
      <c r="BA32" s="37" t="s">
        <v>25</v>
      </c>
      <c r="BB32" s="62">
        <v>6</v>
      </c>
      <c r="BG32" s="36" t="s">
        <v>231</v>
      </c>
      <c r="BH32" s="62">
        <v>440</v>
      </c>
      <c r="BJ32" s="37" t="s">
        <v>16</v>
      </c>
      <c r="BK32" s="62">
        <v>3</v>
      </c>
    </row>
    <row r="33" spans="2:63" ht="14.25" customHeight="1" thickBot="1">
      <c r="B33" s="37" t="s">
        <v>61</v>
      </c>
      <c r="C33" s="62">
        <v>4</v>
      </c>
      <c r="D33" s="38"/>
      <c r="E33" s="37" t="s">
        <v>8</v>
      </c>
      <c r="F33" s="62">
        <v>11</v>
      </c>
      <c r="H33" s="37" t="s">
        <v>5</v>
      </c>
      <c r="I33" s="62">
        <v>29</v>
      </c>
      <c r="K33" s="32" t="s">
        <v>13</v>
      </c>
      <c r="L33" s="62">
        <v>74</v>
      </c>
      <c r="N33" s="34" t="s">
        <v>157</v>
      </c>
      <c r="O33" s="62">
        <v>6</v>
      </c>
      <c r="Q33" s="37" t="s">
        <v>360</v>
      </c>
      <c r="R33" s="62">
        <v>284</v>
      </c>
      <c r="T33" s="37" t="s">
        <v>10</v>
      </c>
      <c r="U33" s="62">
        <v>144</v>
      </c>
      <c r="W33" s="37" t="s">
        <v>101</v>
      </c>
      <c r="X33" s="41">
        <v>1</v>
      </c>
      <c r="AC33" s="37" t="s">
        <v>155</v>
      </c>
      <c r="AD33" s="62">
        <v>5</v>
      </c>
      <c r="AF33" s="37" t="s">
        <v>120</v>
      </c>
      <c r="AG33" s="62">
        <v>1</v>
      </c>
      <c r="AI33" s="36" t="s">
        <v>105</v>
      </c>
      <c r="AJ33" s="40">
        <v>1</v>
      </c>
      <c r="AK33" s="39"/>
      <c r="AO33" s="37" t="s">
        <v>23</v>
      </c>
      <c r="AP33" s="62">
        <v>83</v>
      </c>
      <c r="AU33" s="37" t="s">
        <v>52</v>
      </c>
      <c r="AV33" s="62">
        <v>8</v>
      </c>
      <c r="AX33" s="37" t="s">
        <v>104</v>
      </c>
      <c r="AY33" s="62">
        <v>1</v>
      </c>
      <c r="BA33" s="37" t="s">
        <v>26</v>
      </c>
      <c r="BB33" s="62">
        <v>2</v>
      </c>
      <c r="BG33" s="36" t="s">
        <v>9</v>
      </c>
      <c r="BH33" s="62">
        <v>29</v>
      </c>
      <c r="BJ33" s="36" t="s">
        <v>54</v>
      </c>
      <c r="BK33" s="62">
        <v>3</v>
      </c>
    </row>
    <row r="34" spans="2:63" ht="14.25" customHeight="1" thickBot="1">
      <c r="B34" s="37" t="s">
        <v>169</v>
      </c>
      <c r="C34" s="62">
        <v>10</v>
      </c>
      <c r="D34" s="38"/>
      <c r="E34" s="37" t="s">
        <v>45</v>
      </c>
      <c r="F34" s="62">
        <v>2</v>
      </c>
      <c r="H34" s="37" t="s">
        <v>7</v>
      </c>
      <c r="I34" s="62">
        <v>21</v>
      </c>
      <c r="K34" s="32" t="s">
        <v>24</v>
      </c>
      <c r="L34" s="62">
        <v>23</v>
      </c>
      <c r="N34" s="32" t="s">
        <v>12</v>
      </c>
      <c r="O34" s="62">
        <v>2</v>
      </c>
      <c r="Q34" s="37" t="s">
        <v>315</v>
      </c>
      <c r="R34" s="62">
        <v>255</v>
      </c>
      <c r="T34" s="37" t="s">
        <v>24</v>
      </c>
      <c r="U34" s="62">
        <v>130</v>
      </c>
      <c r="W34" s="37" t="s">
        <v>23</v>
      </c>
      <c r="X34" s="41">
        <v>96</v>
      </c>
      <c r="AC34" s="37" t="s">
        <v>64</v>
      </c>
      <c r="AD34" s="62">
        <v>6</v>
      </c>
      <c r="AF34" s="37" t="s">
        <v>77</v>
      </c>
      <c r="AG34" s="62">
        <v>3</v>
      </c>
      <c r="AI34" s="37" t="s">
        <v>295</v>
      </c>
      <c r="AJ34" s="41">
        <v>4</v>
      </c>
      <c r="AO34" s="36" t="s">
        <v>9</v>
      </c>
      <c r="AP34" s="62">
        <v>3</v>
      </c>
      <c r="AU34" s="37" t="s">
        <v>177</v>
      </c>
      <c r="AV34" s="62">
        <v>1</v>
      </c>
      <c r="AX34" s="36" t="s">
        <v>25</v>
      </c>
      <c r="AY34" s="62">
        <v>7</v>
      </c>
      <c r="BA34" s="37" t="s">
        <v>10</v>
      </c>
      <c r="BB34" s="62">
        <v>2</v>
      </c>
      <c r="BG34" s="36" t="s">
        <v>35</v>
      </c>
      <c r="BH34" s="62">
        <v>8</v>
      </c>
      <c r="BJ34" s="37" t="s">
        <v>61</v>
      </c>
      <c r="BK34" s="62">
        <v>18</v>
      </c>
    </row>
    <row r="35" spans="2:63" ht="14.25" customHeight="1" thickBot="1">
      <c r="B35" s="36" t="s">
        <v>53</v>
      </c>
      <c r="C35" s="62">
        <v>24</v>
      </c>
      <c r="D35" s="38"/>
      <c r="E35" s="36" t="s">
        <v>270</v>
      </c>
      <c r="F35" s="62">
        <v>4</v>
      </c>
      <c r="H35" s="36" t="s">
        <v>25</v>
      </c>
      <c r="I35" s="62">
        <v>16</v>
      </c>
      <c r="K35" s="34" t="s">
        <v>286</v>
      </c>
      <c r="L35" s="62">
        <v>3</v>
      </c>
      <c r="N35" s="32" t="s">
        <v>291</v>
      </c>
      <c r="O35" s="62">
        <v>1</v>
      </c>
      <c r="Q35" s="36" t="s">
        <v>361</v>
      </c>
      <c r="R35" s="62">
        <v>242</v>
      </c>
      <c r="T35" s="36" t="s">
        <v>87</v>
      </c>
      <c r="U35" s="62">
        <v>120</v>
      </c>
      <c r="W35" s="36" t="s">
        <v>9</v>
      </c>
      <c r="X35" s="40">
        <v>10</v>
      </c>
      <c r="AC35" s="36" t="s">
        <v>173</v>
      </c>
      <c r="AD35" s="62">
        <v>1</v>
      </c>
      <c r="AF35" s="36" t="s">
        <v>154</v>
      </c>
      <c r="AG35" s="62">
        <v>4</v>
      </c>
      <c r="AI35" s="37" t="s">
        <v>5</v>
      </c>
      <c r="AJ35" s="41">
        <v>56</v>
      </c>
      <c r="AO35" s="36" t="s">
        <v>35</v>
      </c>
      <c r="AP35" s="62">
        <v>2</v>
      </c>
      <c r="AU35" s="36" t="s">
        <v>13</v>
      </c>
      <c r="AV35" s="62">
        <v>5</v>
      </c>
      <c r="AX35" s="36" t="s">
        <v>26</v>
      </c>
      <c r="AY35" s="62">
        <v>2</v>
      </c>
      <c r="BG35" s="37" t="s">
        <v>233</v>
      </c>
      <c r="BH35" s="62">
        <v>28</v>
      </c>
      <c r="BJ35" s="36" t="s">
        <v>154</v>
      </c>
      <c r="BK35" s="62">
        <v>18</v>
      </c>
    </row>
    <row r="36" spans="2:63" ht="14.25" customHeight="1" thickBot="1">
      <c r="B36" s="37" t="s">
        <v>175</v>
      </c>
      <c r="C36" s="62">
        <v>2</v>
      </c>
      <c r="D36" s="38"/>
      <c r="E36" s="37" t="s">
        <v>23</v>
      </c>
      <c r="F36" s="62">
        <v>127</v>
      </c>
      <c r="H36" s="36" t="s">
        <v>26</v>
      </c>
      <c r="I36" s="62">
        <v>4</v>
      </c>
      <c r="K36" s="32" t="s">
        <v>175</v>
      </c>
      <c r="L36" s="62">
        <v>1</v>
      </c>
      <c r="N36" s="34" t="s">
        <v>287</v>
      </c>
      <c r="O36" s="62">
        <v>1</v>
      </c>
      <c r="Q36" s="37" t="s">
        <v>362</v>
      </c>
      <c r="R36" s="62">
        <v>238</v>
      </c>
      <c r="T36" s="37" t="s">
        <v>14</v>
      </c>
      <c r="U36" s="62">
        <v>112</v>
      </c>
      <c r="W36" s="37" t="s">
        <v>68</v>
      </c>
      <c r="X36" s="41">
        <v>1</v>
      </c>
      <c r="AC36" s="37" t="s">
        <v>243</v>
      </c>
      <c r="AD36" s="62">
        <v>1</v>
      </c>
      <c r="AF36" s="37" t="s">
        <v>28</v>
      </c>
      <c r="AG36" s="62">
        <v>477</v>
      </c>
      <c r="AI36" s="36" t="s">
        <v>7</v>
      </c>
      <c r="AJ36" s="40">
        <v>3</v>
      </c>
      <c r="AO36" s="37" t="s">
        <v>407</v>
      </c>
      <c r="AP36" s="62">
        <v>3</v>
      </c>
      <c r="AU36" s="37" t="s">
        <v>24</v>
      </c>
      <c r="AV36" s="62">
        <v>43</v>
      </c>
      <c r="AX36" s="37" t="s">
        <v>10</v>
      </c>
      <c r="AY36" s="62">
        <v>4</v>
      </c>
      <c r="BG36" s="37" t="s">
        <v>55</v>
      </c>
      <c r="BH36" s="62">
        <v>1</v>
      </c>
      <c r="BJ36" s="37" t="s">
        <v>169</v>
      </c>
      <c r="BK36" s="62">
        <v>13</v>
      </c>
    </row>
    <row r="37" spans="2:63" ht="14.25" customHeight="1" thickBot="1">
      <c r="B37" s="37" t="s">
        <v>28</v>
      </c>
      <c r="C37" s="62">
        <v>750</v>
      </c>
      <c r="D37" s="38"/>
      <c r="E37" s="37" t="s">
        <v>9</v>
      </c>
      <c r="F37" s="62">
        <v>13</v>
      </c>
      <c r="H37" s="37" t="s">
        <v>50</v>
      </c>
      <c r="I37" s="62">
        <v>2</v>
      </c>
      <c r="K37" s="32" t="s">
        <v>55</v>
      </c>
      <c r="L37" s="62">
        <v>28</v>
      </c>
      <c r="N37" s="32" t="s">
        <v>10</v>
      </c>
      <c r="O37" s="62">
        <v>1</v>
      </c>
      <c r="Q37" s="37" t="s">
        <v>337</v>
      </c>
      <c r="R37" s="62">
        <v>228</v>
      </c>
      <c r="T37" s="37" t="s">
        <v>80</v>
      </c>
      <c r="U37" s="62">
        <v>110</v>
      </c>
      <c r="W37" s="37" t="s">
        <v>92</v>
      </c>
      <c r="X37" s="41">
        <v>21</v>
      </c>
      <c r="AC37" s="37" t="s">
        <v>13</v>
      </c>
      <c r="AD37" s="62">
        <v>14</v>
      </c>
      <c r="AF37" s="37" t="s">
        <v>8</v>
      </c>
      <c r="AG37" s="62">
        <v>89</v>
      </c>
      <c r="AI37" s="37" t="s">
        <v>26</v>
      </c>
      <c r="AJ37" s="41">
        <v>42</v>
      </c>
      <c r="AO37" s="37" t="s">
        <v>64</v>
      </c>
      <c r="AP37" s="62">
        <v>2</v>
      </c>
      <c r="AU37" s="37" t="s">
        <v>5</v>
      </c>
      <c r="AV37" s="62">
        <v>79</v>
      </c>
      <c r="BG37" s="36" t="s">
        <v>177</v>
      </c>
      <c r="BH37" s="62">
        <v>3</v>
      </c>
      <c r="BJ37" s="36" t="s">
        <v>53</v>
      </c>
      <c r="BK37" s="62">
        <v>4</v>
      </c>
    </row>
    <row r="38" spans="2:63" ht="14.25" customHeight="1" thickBot="1">
      <c r="B38" s="36" t="s">
        <v>8</v>
      </c>
      <c r="C38" s="62">
        <v>33</v>
      </c>
      <c r="D38" s="38"/>
      <c r="E38" s="36" t="s">
        <v>35</v>
      </c>
      <c r="F38" s="62">
        <v>3</v>
      </c>
      <c r="H38" s="37" t="s">
        <v>10</v>
      </c>
      <c r="I38" s="62">
        <v>16</v>
      </c>
      <c r="K38" s="34" t="s">
        <v>52</v>
      </c>
      <c r="L38" s="62">
        <v>70</v>
      </c>
      <c r="N38" s="37" t="s">
        <v>70</v>
      </c>
      <c r="O38" s="62">
        <v>1</v>
      </c>
      <c r="Q38" s="36" t="s">
        <v>159</v>
      </c>
      <c r="R38" s="62">
        <v>222</v>
      </c>
      <c r="T38" s="36" t="s">
        <v>55</v>
      </c>
      <c r="U38" s="62">
        <v>77</v>
      </c>
      <c r="W38" s="36" t="s">
        <v>80</v>
      </c>
      <c r="X38" s="40">
        <v>1</v>
      </c>
      <c r="AC38" s="36" t="s">
        <v>24</v>
      </c>
      <c r="AD38" s="62">
        <v>28</v>
      </c>
      <c r="AF38" s="36" t="s">
        <v>45</v>
      </c>
      <c r="AG38" s="62">
        <v>1</v>
      </c>
      <c r="AI38" s="37" t="s">
        <v>10</v>
      </c>
      <c r="AJ38" s="41">
        <v>5</v>
      </c>
      <c r="AO38" s="36" t="s">
        <v>52</v>
      </c>
      <c r="AP38" s="62">
        <v>1</v>
      </c>
      <c r="AU38" s="36" t="s">
        <v>7</v>
      </c>
      <c r="AV38" s="62">
        <v>45</v>
      </c>
      <c r="BG38" s="37" t="s">
        <v>13</v>
      </c>
      <c r="BH38" s="62">
        <v>8</v>
      </c>
      <c r="BJ38" s="37" t="s">
        <v>28</v>
      </c>
      <c r="BK38" s="62">
        <v>168</v>
      </c>
    </row>
    <row r="39" spans="2:63" ht="14.25" customHeight="1" thickBot="1">
      <c r="B39" s="37" t="s">
        <v>45</v>
      </c>
      <c r="C39" s="62">
        <v>2</v>
      </c>
      <c r="D39" s="38"/>
      <c r="E39" s="37" t="s">
        <v>271</v>
      </c>
      <c r="F39" s="62">
        <v>7</v>
      </c>
      <c r="K39" s="34" t="s">
        <v>7</v>
      </c>
      <c r="L39" s="62">
        <v>211</v>
      </c>
      <c r="N39" s="34" t="s">
        <v>176</v>
      </c>
      <c r="O39" s="62">
        <v>5</v>
      </c>
      <c r="Q39" s="37" t="s">
        <v>176</v>
      </c>
      <c r="R39" s="62">
        <v>195</v>
      </c>
      <c r="T39" s="37" t="s">
        <v>15</v>
      </c>
      <c r="U39" s="62">
        <v>63</v>
      </c>
      <c r="W39" s="37" t="s">
        <v>66</v>
      </c>
      <c r="X39" s="41">
        <v>2</v>
      </c>
      <c r="AC39" s="36" t="s">
        <v>5</v>
      </c>
      <c r="AD39" s="62">
        <v>78</v>
      </c>
      <c r="AF39" s="37" t="s">
        <v>85</v>
      </c>
      <c r="AG39" s="62">
        <v>3</v>
      </c>
      <c r="AI39" s="6"/>
      <c r="AO39" s="37" t="s">
        <v>145</v>
      </c>
      <c r="AP39" s="62">
        <v>6</v>
      </c>
      <c r="AU39" s="37" t="s">
        <v>14</v>
      </c>
      <c r="AV39" s="62">
        <v>1</v>
      </c>
      <c r="BG39" s="37" t="s">
        <v>234</v>
      </c>
      <c r="BH39" s="62">
        <v>15</v>
      </c>
      <c r="BJ39" s="36" t="s">
        <v>8</v>
      </c>
      <c r="BK39" s="62">
        <v>7</v>
      </c>
    </row>
    <row r="40" spans="2:63" ht="14.25" customHeight="1" thickBot="1">
      <c r="B40" s="37" t="s">
        <v>72</v>
      </c>
      <c r="C40" s="62">
        <v>2</v>
      </c>
      <c r="D40" s="38"/>
      <c r="E40" s="37" t="s">
        <v>64</v>
      </c>
      <c r="F40" s="62">
        <v>1</v>
      </c>
      <c r="K40" s="34" t="s">
        <v>25</v>
      </c>
      <c r="L40" s="62">
        <v>24</v>
      </c>
      <c r="Q40" s="37" t="s">
        <v>333</v>
      </c>
      <c r="R40" s="62">
        <v>159</v>
      </c>
      <c r="T40" s="37" t="s">
        <v>71</v>
      </c>
      <c r="U40" s="62">
        <v>59</v>
      </c>
      <c r="W40" s="37" t="s">
        <v>13</v>
      </c>
      <c r="X40" s="41">
        <v>10</v>
      </c>
      <c r="AC40" s="37" t="s">
        <v>7</v>
      </c>
      <c r="AD40" s="62">
        <v>22</v>
      </c>
      <c r="AF40" s="37" t="s">
        <v>221</v>
      </c>
      <c r="AG40" s="62">
        <v>1</v>
      </c>
      <c r="AI40" s="6"/>
      <c r="AO40" s="37" t="s">
        <v>24</v>
      </c>
      <c r="AP40" s="62">
        <v>13</v>
      </c>
      <c r="AU40" s="37" t="s">
        <v>265</v>
      </c>
      <c r="AV40" s="62">
        <v>1</v>
      </c>
      <c r="BG40" s="36" t="s">
        <v>5</v>
      </c>
      <c r="BH40" s="62">
        <v>123</v>
      </c>
      <c r="BJ40" s="37" t="s">
        <v>45</v>
      </c>
      <c r="BK40" s="62">
        <v>4</v>
      </c>
    </row>
    <row r="41" spans="2:63" ht="14.25" customHeight="1" thickBot="1">
      <c r="B41" s="36" t="s">
        <v>159</v>
      </c>
      <c r="C41" s="62">
        <v>4</v>
      </c>
      <c r="D41" s="38"/>
      <c r="E41" s="36" t="s">
        <v>36</v>
      </c>
      <c r="F41" s="62">
        <v>1</v>
      </c>
      <c r="K41" s="34" t="s">
        <v>218</v>
      </c>
      <c r="L41" s="62">
        <v>66</v>
      </c>
      <c r="Q41" s="36" t="s">
        <v>63</v>
      </c>
      <c r="R41" s="62">
        <v>149</v>
      </c>
      <c r="T41" s="36" t="s">
        <v>53</v>
      </c>
      <c r="U41" s="62">
        <v>42</v>
      </c>
      <c r="W41" s="37" t="s">
        <v>24</v>
      </c>
      <c r="X41" s="41">
        <v>65</v>
      </c>
      <c r="AC41" s="37" t="s">
        <v>43</v>
      </c>
      <c r="AD41" s="62">
        <v>4</v>
      </c>
      <c r="AF41" s="36" t="s">
        <v>87</v>
      </c>
      <c r="AG41" s="62">
        <v>5</v>
      </c>
      <c r="AI41" s="6"/>
      <c r="AO41" s="36" t="s">
        <v>170</v>
      </c>
      <c r="AP41" s="62">
        <v>1</v>
      </c>
      <c r="AU41" s="36" t="s">
        <v>25</v>
      </c>
      <c r="AV41" s="62">
        <v>27</v>
      </c>
      <c r="BG41" s="37" t="s">
        <v>7</v>
      </c>
      <c r="BH41" s="62">
        <v>77</v>
      </c>
      <c r="BJ41" s="36" t="s">
        <v>517</v>
      </c>
      <c r="BK41" s="62">
        <v>2</v>
      </c>
    </row>
    <row r="42" spans="2:63" ht="14.25" customHeight="1" thickBot="1">
      <c r="B42" s="37" t="s">
        <v>103</v>
      </c>
      <c r="C42" s="62">
        <v>17</v>
      </c>
      <c r="D42" s="38"/>
      <c r="E42" s="37" t="s">
        <v>272</v>
      </c>
      <c r="F42" s="62">
        <v>8</v>
      </c>
      <c r="K42" s="34" t="s">
        <v>155</v>
      </c>
      <c r="L42" s="62">
        <v>80</v>
      </c>
      <c r="Q42" s="37" t="s">
        <v>347</v>
      </c>
      <c r="R42" s="62">
        <v>126</v>
      </c>
      <c r="T42" s="37" t="s">
        <v>43</v>
      </c>
      <c r="U42" s="62">
        <v>39</v>
      </c>
      <c r="W42" s="37" t="s">
        <v>5</v>
      </c>
      <c r="X42" s="41">
        <v>53</v>
      </c>
      <c r="AC42" s="37" t="s">
        <v>178</v>
      </c>
      <c r="AD42" s="62">
        <v>2</v>
      </c>
      <c r="AF42" s="37" t="s">
        <v>103</v>
      </c>
      <c r="AG42" s="62">
        <v>3</v>
      </c>
      <c r="AI42" s="6"/>
      <c r="AO42" s="37" t="s">
        <v>5</v>
      </c>
      <c r="AP42" s="62">
        <v>252</v>
      </c>
      <c r="AU42" s="36" t="s">
        <v>157</v>
      </c>
      <c r="AV42" s="62">
        <v>11</v>
      </c>
      <c r="BG42" s="37" t="s">
        <v>436</v>
      </c>
      <c r="BH42" s="62">
        <v>2</v>
      </c>
      <c r="BJ42" s="37" t="s">
        <v>72</v>
      </c>
      <c r="BK42" s="62">
        <v>6</v>
      </c>
    </row>
    <row r="43" spans="2:63" ht="14.25" customHeight="1" thickBot="1">
      <c r="B43" s="37" t="s">
        <v>31</v>
      </c>
      <c r="C43" s="62">
        <v>9</v>
      </c>
      <c r="D43" s="38"/>
      <c r="E43" s="37" t="s">
        <v>273</v>
      </c>
      <c r="F43" s="62">
        <v>1</v>
      </c>
      <c r="K43" s="34" t="s">
        <v>287</v>
      </c>
      <c r="L43" s="62">
        <v>164</v>
      </c>
      <c r="Q43" s="37" t="s">
        <v>363</v>
      </c>
      <c r="R43" s="62">
        <v>116</v>
      </c>
      <c r="T43" s="37" t="s">
        <v>38</v>
      </c>
      <c r="U43" s="62">
        <v>30</v>
      </c>
      <c r="W43" s="37" t="s">
        <v>7</v>
      </c>
      <c r="X43" s="41">
        <v>21</v>
      </c>
      <c r="AC43" s="37" t="s">
        <v>42</v>
      </c>
      <c r="AD43" s="62">
        <v>1</v>
      </c>
      <c r="AF43" s="37" t="s">
        <v>528</v>
      </c>
      <c r="AG43" s="62">
        <v>1</v>
      </c>
      <c r="AI43" s="6"/>
      <c r="AO43" s="37" t="s">
        <v>7</v>
      </c>
      <c r="AP43" s="62">
        <v>10</v>
      </c>
      <c r="AU43" s="36" t="s">
        <v>171</v>
      </c>
      <c r="AV43" s="62">
        <v>12</v>
      </c>
      <c r="BG43" s="36" t="s">
        <v>189</v>
      </c>
      <c r="BH43" s="62">
        <v>1</v>
      </c>
      <c r="BJ43" s="36" t="s">
        <v>159</v>
      </c>
      <c r="BK43" s="62">
        <v>3</v>
      </c>
    </row>
    <row r="44" spans="2:63" ht="14.25" customHeight="1" thickBot="1">
      <c r="B44" s="36" t="s">
        <v>181</v>
      </c>
      <c r="C44" s="62">
        <v>1</v>
      </c>
      <c r="D44" s="38"/>
      <c r="E44" s="36" t="s">
        <v>13</v>
      </c>
      <c r="F44" s="62">
        <v>12</v>
      </c>
      <c r="K44" s="34" t="s">
        <v>170</v>
      </c>
      <c r="L44" s="62">
        <v>114</v>
      </c>
      <c r="Q44" s="36" t="s">
        <v>38</v>
      </c>
      <c r="R44" s="62">
        <v>77</v>
      </c>
      <c r="T44" s="36" t="s">
        <v>31</v>
      </c>
      <c r="U44" s="62">
        <v>29</v>
      </c>
      <c r="W44" s="37" t="s">
        <v>43</v>
      </c>
      <c r="X44" s="41">
        <v>2</v>
      </c>
      <c r="AC44" s="36" t="s">
        <v>25</v>
      </c>
      <c r="AD44" s="62">
        <v>23</v>
      </c>
      <c r="AF44" s="36" t="s">
        <v>31</v>
      </c>
      <c r="AG44" s="62">
        <v>1</v>
      </c>
      <c r="AI44" s="6"/>
      <c r="AO44" s="36" t="s">
        <v>43</v>
      </c>
      <c r="AP44" s="62">
        <v>4</v>
      </c>
      <c r="AU44" s="36" t="s">
        <v>136</v>
      </c>
      <c r="AV44" s="62">
        <v>1</v>
      </c>
      <c r="BG44" s="37" t="s">
        <v>70</v>
      </c>
      <c r="BH44" s="62">
        <v>4</v>
      </c>
      <c r="BJ44" s="37" t="s">
        <v>31</v>
      </c>
      <c r="BK44" s="62">
        <v>15</v>
      </c>
    </row>
    <row r="45" spans="2:63" ht="14.25" customHeight="1" thickBot="1">
      <c r="B45" s="37" t="s">
        <v>23</v>
      </c>
      <c r="C45" s="62">
        <v>1893</v>
      </c>
      <c r="D45" s="38"/>
      <c r="E45" s="37" t="s">
        <v>274</v>
      </c>
      <c r="F45" s="62">
        <v>25</v>
      </c>
      <c r="K45" s="34" t="s">
        <v>215</v>
      </c>
      <c r="L45" s="62">
        <v>2</v>
      </c>
      <c r="Q45" s="37" t="s">
        <v>364</v>
      </c>
      <c r="R45" s="62">
        <v>77</v>
      </c>
      <c r="T45" s="37" t="s">
        <v>66</v>
      </c>
      <c r="U45" s="62">
        <v>25</v>
      </c>
      <c r="W45" s="36" t="s">
        <v>70</v>
      </c>
      <c r="X45" s="40">
        <v>4</v>
      </c>
      <c r="AC45" s="36" t="s">
        <v>81</v>
      </c>
      <c r="AD45" s="62">
        <v>14</v>
      </c>
      <c r="AF45" s="37" t="s">
        <v>23</v>
      </c>
      <c r="AG45" s="62">
        <v>346</v>
      </c>
      <c r="AI45" s="6"/>
      <c r="AO45" s="37" t="s">
        <v>163</v>
      </c>
      <c r="AP45" s="62">
        <v>29</v>
      </c>
      <c r="BG45" s="37" t="s">
        <v>42</v>
      </c>
      <c r="BH45" s="62">
        <v>4</v>
      </c>
      <c r="BJ45" s="36" t="s">
        <v>23</v>
      </c>
      <c r="BK45" s="62">
        <v>255</v>
      </c>
    </row>
    <row r="46" spans="2:63" ht="14.25" customHeight="1" thickBot="1">
      <c r="B46" s="37" t="s">
        <v>9</v>
      </c>
      <c r="C46" s="62">
        <v>98</v>
      </c>
      <c r="D46" s="38"/>
      <c r="E46" s="37" t="s">
        <v>136</v>
      </c>
      <c r="F46" s="62">
        <v>1</v>
      </c>
      <c r="K46" s="34" t="s">
        <v>288</v>
      </c>
      <c r="L46" s="62">
        <v>1</v>
      </c>
      <c r="Q46" s="37" t="s">
        <v>42</v>
      </c>
      <c r="R46" s="62">
        <v>65</v>
      </c>
      <c r="T46" s="37" t="s">
        <v>41</v>
      </c>
      <c r="U46" s="62">
        <v>25</v>
      </c>
      <c r="W46" s="37" t="s">
        <v>25</v>
      </c>
      <c r="X46" s="41">
        <v>17</v>
      </c>
      <c r="AC46" s="37" t="s">
        <v>10</v>
      </c>
      <c r="AD46" s="62">
        <v>15</v>
      </c>
      <c r="AF46" s="37" t="s">
        <v>9</v>
      </c>
      <c r="AG46" s="62">
        <v>32</v>
      </c>
      <c r="AI46" s="6"/>
      <c r="AO46" s="37" t="s">
        <v>189</v>
      </c>
      <c r="AP46" s="62">
        <v>2</v>
      </c>
      <c r="BG46" s="36" t="s">
        <v>25</v>
      </c>
      <c r="BH46" s="62">
        <v>78</v>
      </c>
      <c r="BJ46" s="37" t="s">
        <v>9</v>
      </c>
      <c r="BK46" s="62">
        <v>115</v>
      </c>
    </row>
    <row r="47" spans="2:63" ht="14.25" customHeight="1" thickBot="1">
      <c r="B47" s="36" t="s">
        <v>68</v>
      </c>
      <c r="C47" s="62">
        <v>3</v>
      </c>
      <c r="D47" s="38"/>
      <c r="E47" s="36" t="s">
        <v>5</v>
      </c>
      <c r="F47" s="62">
        <v>332</v>
      </c>
      <c r="K47" s="34" t="s">
        <v>192</v>
      </c>
      <c r="L47" s="62">
        <v>1</v>
      </c>
      <c r="Q47" s="36" t="s">
        <v>330</v>
      </c>
      <c r="R47" s="62">
        <v>63</v>
      </c>
      <c r="T47" s="36" t="s">
        <v>70</v>
      </c>
      <c r="U47" s="62">
        <v>24</v>
      </c>
      <c r="W47" s="37" t="s">
        <v>26</v>
      </c>
      <c r="X47" s="41">
        <v>4</v>
      </c>
      <c r="AC47" s="6"/>
      <c r="AD47" s="62"/>
      <c r="AF47" s="36" t="s">
        <v>155</v>
      </c>
      <c r="AG47" s="62">
        <v>3</v>
      </c>
      <c r="AI47" s="6"/>
      <c r="AO47" s="36" t="s">
        <v>25</v>
      </c>
      <c r="AP47" s="62">
        <v>37</v>
      </c>
      <c r="BG47" s="37" t="s">
        <v>157</v>
      </c>
      <c r="BH47" s="62">
        <v>15</v>
      </c>
      <c r="BJ47" s="36" t="s">
        <v>35</v>
      </c>
      <c r="BK47" s="62">
        <v>17</v>
      </c>
    </row>
    <row r="48" spans="2:63" ht="14.25" customHeight="1" thickBot="1">
      <c r="B48" s="37" t="s">
        <v>41</v>
      </c>
      <c r="C48" s="62">
        <v>1</v>
      </c>
      <c r="D48" s="38"/>
      <c r="E48" s="37" t="s">
        <v>7</v>
      </c>
      <c r="F48" s="62">
        <v>23</v>
      </c>
      <c r="K48" s="34" t="s">
        <v>289</v>
      </c>
      <c r="L48" s="62">
        <v>5</v>
      </c>
      <c r="Q48" s="37" t="s">
        <v>365</v>
      </c>
      <c r="R48" s="62">
        <v>63</v>
      </c>
      <c r="T48" s="37" t="s">
        <v>69</v>
      </c>
      <c r="U48" s="62">
        <v>20</v>
      </c>
      <c r="W48" s="37" t="s">
        <v>10</v>
      </c>
      <c r="X48" s="41">
        <v>31</v>
      </c>
      <c r="AF48" s="37" t="s">
        <v>64</v>
      </c>
      <c r="AG48" s="62">
        <v>1</v>
      </c>
      <c r="AI48" s="6"/>
      <c r="AO48" s="37" t="s">
        <v>157</v>
      </c>
      <c r="AP48" s="62">
        <v>23</v>
      </c>
      <c r="BG48" s="36" t="s">
        <v>171</v>
      </c>
      <c r="BH48" s="62">
        <v>22</v>
      </c>
      <c r="BJ48" s="37" t="s">
        <v>155</v>
      </c>
      <c r="BK48" s="62">
        <v>3</v>
      </c>
    </row>
    <row r="49" spans="2:63" ht="14.25" customHeight="1" thickBot="1">
      <c r="B49" s="37" t="s">
        <v>35</v>
      </c>
      <c r="C49" s="62">
        <v>41</v>
      </c>
      <c r="D49" s="38"/>
      <c r="E49" s="37" t="s">
        <v>163</v>
      </c>
      <c r="F49" s="62">
        <v>1</v>
      </c>
      <c r="K49" s="34" t="s">
        <v>70</v>
      </c>
      <c r="L49" s="62">
        <v>3</v>
      </c>
      <c r="Q49" s="37" t="s">
        <v>328</v>
      </c>
      <c r="R49" s="62">
        <v>61</v>
      </c>
      <c r="T49" s="37" t="s">
        <v>54</v>
      </c>
      <c r="U49" s="62">
        <v>14</v>
      </c>
      <c r="AF49" s="37" t="s">
        <v>36</v>
      </c>
      <c r="AG49" s="62">
        <v>20</v>
      </c>
      <c r="AI49" s="6"/>
      <c r="AO49" s="37" t="s">
        <v>50</v>
      </c>
      <c r="AP49" s="62">
        <v>1</v>
      </c>
      <c r="BJ49" s="36" t="s">
        <v>64</v>
      </c>
      <c r="BK49" s="62">
        <v>13</v>
      </c>
    </row>
    <row r="50" spans="2:63" ht="14.25" customHeight="1" thickBot="1">
      <c r="B50" s="36" t="s">
        <v>259</v>
      </c>
      <c r="C50" s="62">
        <v>1</v>
      </c>
      <c r="D50" s="38"/>
      <c r="E50" s="37" t="s">
        <v>275</v>
      </c>
      <c r="F50" s="62">
        <v>8</v>
      </c>
      <c r="K50" s="34" t="s">
        <v>157</v>
      </c>
      <c r="L50" s="62">
        <v>1</v>
      </c>
      <c r="Q50" s="36" t="s">
        <v>366</v>
      </c>
      <c r="R50" s="62">
        <v>48</v>
      </c>
      <c r="T50" s="36" t="s">
        <v>40</v>
      </c>
      <c r="U50" s="62">
        <v>13</v>
      </c>
      <c r="AF50" s="36" t="s">
        <v>92</v>
      </c>
      <c r="AG50" s="62">
        <v>10</v>
      </c>
      <c r="AI50" s="6"/>
      <c r="AO50" s="36" t="s">
        <v>171</v>
      </c>
      <c r="AP50" s="62">
        <v>26</v>
      </c>
      <c r="BJ50" s="37" t="s">
        <v>52</v>
      </c>
      <c r="BK50" s="62">
        <v>94</v>
      </c>
    </row>
    <row r="51" spans="2:63" ht="14.25" customHeight="1" thickBot="1">
      <c r="B51" s="37" t="s">
        <v>155</v>
      </c>
      <c r="C51" s="62">
        <v>14</v>
      </c>
      <c r="D51" s="38"/>
      <c r="E51" s="37" t="s">
        <v>265</v>
      </c>
      <c r="F51" s="62">
        <v>2</v>
      </c>
      <c r="K51" s="34" t="s">
        <v>16</v>
      </c>
      <c r="L51" s="62">
        <v>3</v>
      </c>
      <c r="Q51" s="37" t="s">
        <v>322</v>
      </c>
      <c r="R51" s="62">
        <v>43</v>
      </c>
      <c r="T51" s="37" t="s">
        <v>45</v>
      </c>
      <c r="U51" s="62">
        <v>13</v>
      </c>
      <c r="AF51" s="37" t="s">
        <v>80</v>
      </c>
      <c r="AG51" s="62">
        <v>2</v>
      </c>
      <c r="AI51" s="6"/>
      <c r="BJ51" s="36" t="s">
        <v>55</v>
      </c>
      <c r="BK51" s="62">
        <v>2</v>
      </c>
    </row>
    <row r="52" spans="2:63" ht="14.25" customHeight="1" thickBot="1">
      <c r="B52" s="37" t="s">
        <v>64</v>
      </c>
      <c r="C52" s="62">
        <v>2</v>
      </c>
      <c r="D52" s="38"/>
      <c r="E52" s="37" t="s">
        <v>70</v>
      </c>
      <c r="F52" s="62">
        <v>3</v>
      </c>
      <c r="K52" s="34" t="s">
        <v>15</v>
      </c>
      <c r="L52" s="62">
        <v>20</v>
      </c>
      <c r="Q52" s="37" t="s">
        <v>319</v>
      </c>
      <c r="R52" s="62">
        <v>40</v>
      </c>
      <c r="T52" s="37" t="s">
        <v>74</v>
      </c>
      <c r="U52" s="62">
        <v>13</v>
      </c>
      <c r="AF52" s="37" t="s">
        <v>66</v>
      </c>
      <c r="AG52" s="62">
        <v>10</v>
      </c>
      <c r="AI52" s="6"/>
      <c r="BJ52" s="37" t="s">
        <v>177</v>
      </c>
      <c r="BK52" s="62">
        <v>1</v>
      </c>
    </row>
    <row r="53" spans="2:63" ht="14.25" customHeight="1" thickBot="1">
      <c r="B53" s="36" t="s">
        <v>36</v>
      </c>
      <c r="C53" s="62">
        <v>1</v>
      </c>
      <c r="E53" s="37" t="s">
        <v>42</v>
      </c>
      <c r="F53" s="62">
        <v>16</v>
      </c>
      <c r="K53" s="34" t="s">
        <v>54</v>
      </c>
      <c r="L53" s="62">
        <v>2</v>
      </c>
      <c r="Q53" s="36" t="s">
        <v>325</v>
      </c>
      <c r="R53" s="62">
        <v>38</v>
      </c>
      <c r="T53" s="36" t="s">
        <v>79</v>
      </c>
      <c r="U53" s="62">
        <v>11</v>
      </c>
      <c r="AF53" s="36" t="s">
        <v>529</v>
      </c>
      <c r="AG53" s="62">
        <v>2</v>
      </c>
      <c r="AI53" s="6"/>
      <c r="BJ53" s="36" t="s">
        <v>173</v>
      </c>
      <c r="BK53" s="62">
        <v>1</v>
      </c>
    </row>
    <row r="54" spans="2:63" ht="14.25" customHeight="1" thickBot="1">
      <c r="B54" s="37" t="s">
        <v>52</v>
      </c>
      <c r="C54" s="62">
        <v>41</v>
      </c>
      <c r="E54" s="37" t="s">
        <v>25</v>
      </c>
      <c r="F54" s="62">
        <v>37</v>
      </c>
      <c r="K54" s="34" t="s">
        <v>6</v>
      </c>
      <c r="L54" s="62">
        <v>150</v>
      </c>
      <c r="Q54" s="37" t="s">
        <v>326</v>
      </c>
      <c r="R54" s="62">
        <v>35</v>
      </c>
      <c r="T54" s="37" t="s">
        <v>39</v>
      </c>
      <c r="U54" s="62">
        <v>10</v>
      </c>
      <c r="AF54" s="37" t="s">
        <v>13</v>
      </c>
      <c r="AG54" s="62">
        <v>15</v>
      </c>
      <c r="AI54" s="6"/>
      <c r="BJ54" s="37" t="s">
        <v>13</v>
      </c>
      <c r="BK54" s="62">
        <v>65</v>
      </c>
    </row>
    <row r="55" spans="2:63" ht="14.25" customHeight="1" thickBot="1">
      <c r="B55" s="37" t="s">
        <v>55</v>
      </c>
      <c r="C55" s="62">
        <v>1</v>
      </c>
      <c r="E55" s="37" t="s">
        <v>157</v>
      </c>
      <c r="F55" s="62">
        <v>48</v>
      </c>
      <c r="K55" s="34" t="s">
        <v>29</v>
      </c>
      <c r="L55" s="62">
        <v>33</v>
      </c>
      <c r="Q55" s="37" t="s">
        <v>50</v>
      </c>
      <c r="R55" s="62">
        <v>35</v>
      </c>
      <c r="T55" s="37" t="s">
        <v>16</v>
      </c>
      <c r="U55" s="62">
        <v>10</v>
      </c>
      <c r="AF55" s="37" t="s">
        <v>24</v>
      </c>
      <c r="AG55" s="62">
        <v>151</v>
      </c>
      <c r="AI55" s="6"/>
      <c r="BJ55" s="36" t="s">
        <v>24</v>
      </c>
      <c r="BK55" s="62">
        <v>90</v>
      </c>
    </row>
    <row r="56" spans="2:63" ht="14.25" customHeight="1" thickBot="1">
      <c r="B56" s="36" t="s">
        <v>13</v>
      </c>
      <c r="C56" s="62">
        <v>56</v>
      </c>
      <c r="E56" s="37" t="s">
        <v>50</v>
      </c>
      <c r="F56" s="62">
        <v>2</v>
      </c>
      <c r="K56" s="34" t="s">
        <v>217</v>
      </c>
      <c r="L56" s="62">
        <v>4</v>
      </c>
      <c r="Q56" s="36" t="s">
        <v>205</v>
      </c>
      <c r="R56" s="62">
        <v>34</v>
      </c>
      <c r="T56" s="36" t="s">
        <v>78</v>
      </c>
      <c r="U56" s="62">
        <v>9</v>
      </c>
      <c r="AF56" s="36" t="s">
        <v>182</v>
      </c>
      <c r="AG56" s="62">
        <v>2</v>
      </c>
      <c r="AI56" s="6"/>
      <c r="BJ56" s="37" t="s">
        <v>136</v>
      </c>
      <c r="BK56" s="62">
        <v>2</v>
      </c>
    </row>
    <row r="57" spans="2:63" ht="14.25" customHeight="1" thickBot="1">
      <c r="B57" s="37" t="s">
        <v>24</v>
      </c>
      <c r="C57" s="62">
        <v>102</v>
      </c>
      <c r="E57" s="37" t="s">
        <v>10</v>
      </c>
      <c r="F57" s="62">
        <v>33</v>
      </c>
      <c r="K57" s="34" t="s">
        <v>188</v>
      </c>
      <c r="L57" s="62">
        <v>1</v>
      </c>
      <c r="Q57" s="37" t="s">
        <v>367</v>
      </c>
      <c r="R57" s="62">
        <v>34</v>
      </c>
      <c r="T57" s="37" t="s">
        <v>176</v>
      </c>
      <c r="U57" s="62">
        <v>9</v>
      </c>
      <c r="AF57" s="37" t="s">
        <v>5</v>
      </c>
      <c r="AG57" s="62">
        <v>215</v>
      </c>
      <c r="AI57" s="6"/>
      <c r="BJ57" s="36" t="s">
        <v>5</v>
      </c>
      <c r="BK57" s="62">
        <v>162</v>
      </c>
    </row>
    <row r="58" spans="2:63" ht="14.25" customHeight="1" thickBot="1">
      <c r="B58" s="37" t="s">
        <v>170</v>
      </c>
      <c r="C58" s="62">
        <v>6</v>
      </c>
      <c r="K58" s="34" t="s">
        <v>179</v>
      </c>
      <c r="L58" s="62">
        <v>1</v>
      </c>
      <c r="Q58" s="37" t="s">
        <v>368</v>
      </c>
      <c r="R58" s="62">
        <v>31</v>
      </c>
      <c r="T58" s="37" t="s">
        <v>50</v>
      </c>
      <c r="U58" s="62">
        <v>7</v>
      </c>
      <c r="AF58" s="37" t="s">
        <v>7</v>
      </c>
      <c r="AG58" s="62">
        <v>90</v>
      </c>
      <c r="AI58" s="6"/>
      <c r="BJ58" s="37" t="s">
        <v>7</v>
      </c>
      <c r="BK58" s="62">
        <v>122</v>
      </c>
    </row>
    <row r="59" spans="2:63" ht="14.25" customHeight="1" thickBot="1">
      <c r="B59" s="36" t="s">
        <v>84</v>
      </c>
      <c r="C59" s="62">
        <v>2</v>
      </c>
      <c r="K59" s="34" t="s">
        <v>41</v>
      </c>
      <c r="L59" s="62">
        <v>1</v>
      </c>
      <c r="Q59" s="36" t="s">
        <v>332</v>
      </c>
      <c r="R59" s="62">
        <v>29</v>
      </c>
      <c r="T59" s="36" t="s">
        <v>64</v>
      </c>
      <c r="U59" s="62">
        <v>7</v>
      </c>
      <c r="AF59" s="37" t="s">
        <v>530</v>
      </c>
      <c r="AG59" s="62">
        <v>5</v>
      </c>
      <c r="AI59" s="6"/>
      <c r="BJ59" s="36" t="s">
        <v>518</v>
      </c>
      <c r="BK59" s="62">
        <v>82</v>
      </c>
    </row>
    <row r="60" spans="2:63" ht="14.25" customHeight="1" thickBot="1">
      <c r="B60" s="37" t="s">
        <v>182</v>
      </c>
      <c r="C60" s="62">
        <v>1</v>
      </c>
      <c r="K60" s="34" t="s">
        <v>53</v>
      </c>
      <c r="L60" s="62">
        <v>6</v>
      </c>
      <c r="Q60" s="37" t="s">
        <v>369</v>
      </c>
      <c r="R60" s="62">
        <v>28</v>
      </c>
      <c r="T60" s="37" t="s">
        <v>76</v>
      </c>
      <c r="U60" s="62">
        <v>6</v>
      </c>
      <c r="AF60" s="37" t="s">
        <v>14</v>
      </c>
      <c r="AG60" s="62">
        <v>1</v>
      </c>
      <c r="AI60" s="6"/>
      <c r="BJ60" s="37" t="s">
        <v>14</v>
      </c>
      <c r="BK60" s="62">
        <v>27</v>
      </c>
    </row>
    <row r="61" spans="2:63" ht="14.25" customHeight="1" thickBot="1">
      <c r="B61" s="37" t="s">
        <v>5</v>
      </c>
      <c r="C61" s="62">
        <v>738</v>
      </c>
      <c r="K61" s="34" t="s">
        <v>193</v>
      </c>
      <c r="L61" s="62">
        <v>10</v>
      </c>
      <c r="Q61" s="37" t="s">
        <v>370</v>
      </c>
      <c r="R61" s="62">
        <v>17</v>
      </c>
      <c r="T61" s="37" t="s">
        <v>63</v>
      </c>
      <c r="U61" s="62">
        <v>5</v>
      </c>
      <c r="AF61" s="37" t="s">
        <v>82</v>
      </c>
      <c r="AG61" s="62">
        <v>1</v>
      </c>
      <c r="AI61" s="6"/>
      <c r="BJ61" s="36" t="s">
        <v>62</v>
      </c>
      <c r="BK61" s="62">
        <v>1</v>
      </c>
    </row>
    <row r="62" spans="2:63" ht="14.25" customHeight="1" thickBot="1">
      <c r="B62" s="36" t="s">
        <v>7</v>
      </c>
      <c r="C62" s="62">
        <v>272</v>
      </c>
      <c r="K62" s="34" t="s">
        <v>214</v>
      </c>
      <c r="L62" s="62">
        <v>2</v>
      </c>
      <c r="Q62" s="36" t="s">
        <v>83</v>
      </c>
      <c r="R62" s="62">
        <v>16</v>
      </c>
      <c r="T62" s="36" t="s">
        <v>104</v>
      </c>
      <c r="U62" s="62">
        <v>5</v>
      </c>
      <c r="AF62" s="37" t="s">
        <v>37</v>
      </c>
      <c r="AG62" s="62">
        <v>1</v>
      </c>
      <c r="AI62" s="6"/>
      <c r="BJ62" s="37" t="s">
        <v>70</v>
      </c>
      <c r="BK62" s="62">
        <v>24</v>
      </c>
    </row>
    <row r="63" spans="2:63" ht="14.25" customHeight="1" thickBot="1">
      <c r="B63" s="37" t="s">
        <v>43</v>
      </c>
      <c r="C63" s="62">
        <v>14</v>
      </c>
      <c r="K63" s="34" t="s">
        <v>149</v>
      </c>
      <c r="L63" s="62">
        <v>1</v>
      </c>
      <c r="Q63" s="37" t="s">
        <v>371</v>
      </c>
      <c r="R63" s="62">
        <v>16</v>
      </c>
      <c r="T63" s="37" t="s">
        <v>180</v>
      </c>
      <c r="U63" s="62">
        <v>4</v>
      </c>
      <c r="AF63" s="37" t="s">
        <v>224</v>
      </c>
      <c r="AG63" s="62">
        <v>1</v>
      </c>
      <c r="AI63" s="6"/>
      <c r="BJ63" s="37" t="s">
        <v>25</v>
      </c>
      <c r="BK63" s="62">
        <v>67</v>
      </c>
    </row>
    <row r="64" spans="2:63" ht="14.25" customHeight="1" thickBot="1">
      <c r="B64" s="37" t="s">
        <v>163</v>
      </c>
      <c r="C64" s="62">
        <v>121</v>
      </c>
      <c r="K64" s="34" t="s">
        <v>156</v>
      </c>
      <c r="L64" s="62">
        <v>1</v>
      </c>
      <c r="Q64" s="37" t="s">
        <v>334</v>
      </c>
      <c r="R64" s="62">
        <v>15</v>
      </c>
      <c r="T64" s="37" t="s">
        <v>84</v>
      </c>
      <c r="U64" s="62">
        <v>3</v>
      </c>
      <c r="AF64" s="37" t="s">
        <v>70</v>
      </c>
      <c r="AG64" s="62">
        <v>5</v>
      </c>
      <c r="AI64" s="6"/>
      <c r="BJ64" s="36" t="s">
        <v>157</v>
      </c>
      <c r="BK64" s="62">
        <v>34</v>
      </c>
    </row>
    <row r="65" spans="2:63" ht="14.25" customHeight="1" thickBot="1">
      <c r="B65" s="36" t="s">
        <v>86</v>
      </c>
      <c r="C65" s="62">
        <v>2</v>
      </c>
      <c r="K65" s="34" t="s">
        <v>50</v>
      </c>
      <c r="L65" s="62">
        <v>3</v>
      </c>
      <c r="Q65" s="36" t="s">
        <v>335</v>
      </c>
      <c r="R65" s="62">
        <v>13</v>
      </c>
      <c r="T65" s="36" t="s">
        <v>61</v>
      </c>
      <c r="U65" s="62">
        <v>3</v>
      </c>
      <c r="AF65" s="37" t="s">
        <v>42</v>
      </c>
      <c r="AG65" s="62">
        <v>1</v>
      </c>
      <c r="AI65" s="6"/>
      <c r="BJ65" s="37" t="s">
        <v>171</v>
      </c>
      <c r="BK65" s="62">
        <v>5</v>
      </c>
    </row>
    <row r="66" spans="2:63" ht="14.25" customHeight="1" thickBot="1">
      <c r="B66" s="37" t="s">
        <v>189</v>
      </c>
      <c r="C66" s="62">
        <v>17</v>
      </c>
      <c r="K66" s="34" t="s">
        <v>43</v>
      </c>
      <c r="L66" s="62">
        <v>1</v>
      </c>
      <c r="Q66" s="37" t="s">
        <v>336</v>
      </c>
      <c r="R66" s="62">
        <v>12</v>
      </c>
      <c r="T66" s="37" t="s">
        <v>37</v>
      </c>
      <c r="U66" s="62">
        <v>2</v>
      </c>
      <c r="AF66" s="37" t="s">
        <v>25</v>
      </c>
      <c r="AG66" s="62">
        <v>51</v>
      </c>
      <c r="AI66" s="6"/>
    </row>
    <row r="67" spans="2:63" ht="14.25" customHeight="1" thickBot="1">
      <c r="B67" s="37" t="s">
        <v>14</v>
      </c>
      <c r="C67" s="62">
        <v>21</v>
      </c>
      <c r="K67" s="34" t="s">
        <v>40</v>
      </c>
      <c r="L67" s="62">
        <v>1</v>
      </c>
      <c r="Q67" s="37" t="s">
        <v>353</v>
      </c>
      <c r="R67" s="62">
        <v>12</v>
      </c>
      <c r="T67" s="37" t="s">
        <v>42</v>
      </c>
      <c r="U67" s="62">
        <v>2</v>
      </c>
      <c r="AF67" s="37" t="s">
        <v>157</v>
      </c>
      <c r="AG67" s="62">
        <v>51</v>
      </c>
      <c r="AI67" s="6"/>
    </row>
    <row r="68" spans="2:63" ht="14.25" customHeight="1" thickBot="1">
      <c r="B68" s="36" t="s">
        <v>260</v>
      </c>
      <c r="C68" s="62">
        <v>1</v>
      </c>
      <c r="K68" s="34" t="s">
        <v>213</v>
      </c>
      <c r="L68" s="62">
        <v>2</v>
      </c>
      <c r="Q68" s="36" t="s">
        <v>135</v>
      </c>
      <c r="R68" s="62">
        <v>12</v>
      </c>
      <c r="T68" s="36" t="s">
        <v>283</v>
      </c>
      <c r="U68" s="62">
        <v>2</v>
      </c>
      <c r="AF68" s="37" t="s">
        <v>26</v>
      </c>
      <c r="AG68" s="62">
        <v>131</v>
      </c>
      <c r="AI68" s="6"/>
    </row>
    <row r="69" spans="2:63" ht="14.25" customHeight="1" thickBot="1">
      <c r="B69" s="36" t="s">
        <v>62</v>
      </c>
      <c r="C69" s="62">
        <v>3</v>
      </c>
      <c r="Q69" s="37" t="s">
        <v>372</v>
      </c>
      <c r="R69" s="62">
        <v>12</v>
      </c>
      <c r="T69" s="37" t="s">
        <v>150</v>
      </c>
      <c r="U69" s="62">
        <v>2</v>
      </c>
      <c r="AF69" s="37" t="s">
        <v>10</v>
      </c>
      <c r="AG69" s="62">
        <v>41</v>
      </c>
    </row>
    <row r="70" spans="2:63" ht="14.25" customHeight="1" thickBot="1">
      <c r="B70" s="36" t="s">
        <v>37</v>
      </c>
      <c r="C70" s="62">
        <v>2</v>
      </c>
      <c r="Q70" s="37" t="s">
        <v>373</v>
      </c>
      <c r="R70" s="62">
        <v>11</v>
      </c>
      <c r="T70" s="37" t="s">
        <v>92</v>
      </c>
      <c r="U70" s="62">
        <v>2</v>
      </c>
      <c r="AI70" s="1" t="str">
        <f>PROPER(AC47)</f>
        <v/>
      </c>
    </row>
    <row r="71" spans="2:63" ht="14.25" customHeight="1" thickBot="1">
      <c r="B71" s="36" t="s">
        <v>70</v>
      </c>
      <c r="C71" s="62">
        <v>5</v>
      </c>
      <c r="Q71" s="36" t="s">
        <v>329</v>
      </c>
      <c r="R71" s="62">
        <v>11</v>
      </c>
      <c r="T71" s="36" t="s">
        <v>82</v>
      </c>
      <c r="U71" s="62">
        <v>2</v>
      </c>
    </row>
    <row r="72" spans="2:63" ht="14.25" customHeight="1" thickBot="1">
      <c r="B72" s="36" t="s">
        <v>42</v>
      </c>
      <c r="C72" s="62">
        <v>2</v>
      </c>
      <c r="Q72" s="37" t="s">
        <v>374</v>
      </c>
      <c r="R72" s="62">
        <v>11</v>
      </c>
      <c r="T72" s="37" t="s">
        <v>44</v>
      </c>
      <c r="U72" s="62">
        <v>2</v>
      </c>
    </row>
    <row r="73" spans="2:63" ht="14.25" customHeight="1" thickBot="1">
      <c r="B73" s="36" t="s">
        <v>25</v>
      </c>
      <c r="C73" s="62">
        <v>174</v>
      </c>
      <c r="Q73" s="37" t="s">
        <v>344</v>
      </c>
      <c r="R73" s="62">
        <v>11</v>
      </c>
      <c r="T73" s="36" t="s">
        <v>68</v>
      </c>
      <c r="U73" s="62">
        <v>2</v>
      </c>
    </row>
    <row r="74" spans="2:63" ht="14.25" customHeight="1" thickBot="1">
      <c r="B74" s="36" t="s">
        <v>157</v>
      </c>
      <c r="C74" s="62">
        <v>47</v>
      </c>
      <c r="Q74" s="36" t="s">
        <v>375</v>
      </c>
      <c r="R74" s="62">
        <v>9</v>
      </c>
      <c r="T74" s="37" t="s">
        <v>73</v>
      </c>
      <c r="U74" s="62">
        <v>2</v>
      </c>
    </row>
    <row r="75" spans="2:63" ht="14.25" customHeight="1" thickBot="1">
      <c r="B75" s="36" t="s">
        <v>50</v>
      </c>
      <c r="C75" s="62">
        <v>5</v>
      </c>
      <c r="Q75" s="37" t="s">
        <v>376</v>
      </c>
      <c r="R75" s="62">
        <v>8</v>
      </c>
      <c r="T75" s="36" t="s">
        <v>222</v>
      </c>
      <c r="U75" s="62">
        <v>1</v>
      </c>
    </row>
    <row r="76" spans="2:63" ht="14.25" customHeight="1" thickBot="1">
      <c r="B76" s="36" t="s">
        <v>171</v>
      </c>
      <c r="C76" s="62">
        <v>185</v>
      </c>
      <c r="Q76" s="37" t="s">
        <v>377</v>
      </c>
      <c r="R76" s="62">
        <v>8</v>
      </c>
      <c r="T76" s="37" t="s">
        <v>236</v>
      </c>
      <c r="U76" s="62">
        <v>1</v>
      </c>
    </row>
    <row r="77" spans="2:63" ht="14.25" customHeight="1" thickBot="1">
      <c r="Q77" s="36" t="s">
        <v>338</v>
      </c>
      <c r="R77" s="62">
        <v>7</v>
      </c>
      <c r="T77" s="36" t="s">
        <v>100</v>
      </c>
      <c r="U77" s="62">
        <v>1</v>
      </c>
    </row>
    <row r="78" spans="2:63" ht="14.25" customHeight="1" thickBot="1">
      <c r="Q78" s="37" t="s">
        <v>378</v>
      </c>
      <c r="R78" s="62">
        <v>5</v>
      </c>
      <c r="T78" s="37" t="s">
        <v>402</v>
      </c>
      <c r="U78" s="62">
        <v>1</v>
      </c>
    </row>
    <row r="79" spans="2:63" ht="14.25" customHeight="1" thickBot="1">
      <c r="Q79" s="37" t="s">
        <v>339</v>
      </c>
      <c r="R79" s="62">
        <v>5</v>
      </c>
      <c r="T79" s="36" t="s">
        <v>403</v>
      </c>
      <c r="U79" s="62">
        <v>1</v>
      </c>
    </row>
    <row r="80" spans="2:63" ht="14.25" customHeight="1" thickBot="1">
      <c r="Q80" s="36" t="s">
        <v>379</v>
      </c>
      <c r="R80" s="62">
        <v>5</v>
      </c>
      <c r="T80" s="37" t="s">
        <v>86</v>
      </c>
      <c r="U80" s="62">
        <v>1</v>
      </c>
    </row>
    <row r="81" spans="17:21" ht="14.25" customHeight="1" thickBot="1">
      <c r="Q81" s="37" t="s">
        <v>331</v>
      </c>
      <c r="R81" s="62">
        <v>4</v>
      </c>
      <c r="T81" s="36" t="s">
        <v>404</v>
      </c>
      <c r="U81" s="62">
        <v>1</v>
      </c>
    </row>
    <row r="82" spans="17:21" ht="14.25" customHeight="1" thickBot="1">
      <c r="Q82" s="36" t="s">
        <v>380</v>
      </c>
      <c r="R82" s="62">
        <v>4</v>
      </c>
      <c r="T82" s="37" t="s">
        <v>105</v>
      </c>
      <c r="U82" s="62">
        <v>1</v>
      </c>
    </row>
    <row r="83" spans="17:21" ht="14.25" customHeight="1" thickBot="1">
      <c r="Q83" s="37" t="s">
        <v>381</v>
      </c>
      <c r="R83" s="62">
        <v>4</v>
      </c>
    </row>
    <row r="84" spans="17:21" ht="14.25" customHeight="1" thickBot="1">
      <c r="Q84" s="37" t="s">
        <v>382</v>
      </c>
      <c r="R84" s="62">
        <v>4</v>
      </c>
    </row>
    <row r="85" spans="17:21" ht="15" thickBot="1">
      <c r="Q85" s="37" t="s">
        <v>351</v>
      </c>
      <c r="R85" s="62">
        <v>4</v>
      </c>
    </row>
    <row r="86" spans="17:21" ht="15" thickBot="1">
      <c r="Q86" s="36" t="s">
        <v>120</v>
      </c>
      <c r="R86" s="62">
        <v>3</v>
      </c>
    </row>
    <row r="87" spans="17:21" ht="15" thickBot="1">
      <c r="Q87" s="37" t="s">
        <v>194</v>
      </c>
      <c r="R87" s="62">
        <v>3</v>
      </c>
    </row>
    <row r="88" spans="17:21" ht="15" thickBot="1">
      <c r="Q88" s="37" t="s">
        <v>383</v>
      </c>
      <c r="R88" s="62">
        <v>2</v>
      </c>
    </row>
    <row r="89" spans="17:21" ht="15" thickBot="1">
      <c r="Q89" s="36" t="s">
        <v>77</v>
      </c>
      <c r="R89" s="62">
        <v>2</v>
      </c>
    </row>
    <row r="90" spans="17:21" ht="15" thickBot="1">
      <c r="Q90" s="37" t="s">
        <v>384</v>
      </c>
      <c r="R90" s="62">
        <v>2</v>
      </c>
    </row>
    <row r="91" spans="17:21" ht="15" thickBot="1">
      <c r="Q91" s="37" t="s">
        <v>385</v>
      </c>
      <c r="R91" s="62">
        <v>2</v>
      </c>
    </row>
    <row r="92" spans="17:21" ht="15" thickBot="1">
      <c r="Q92" s="36" t="s">
        <v>386</v>
      </c>
      <c r="R92" s="62">
        <v>2</v>
      </c>
    </row>
    <row r="93" spans="17:21" ht="15" thickBot="1">
      <c r="Q93" s="37" t="s">
        <v>387</v>
      </c>
      <c r="R93" s="62">
        <v>2</v>
      </c>
    </row>
    <row r="94" spans="17:21" ht="15" thickBot="1">
      <c r="Q94" s="37" t="s">
        <v>388</v>
      </c>
      <c r="R94" s="62">
        <v>1</v>
      </c>
    </row>
    <row r="95" spans="17:21" ht="15" thickBot="1">
      <c r="Q95" s="36" t="s">
        <v>389</v>
      </c>
      <c r="R95" s="62">
        <v>1</v>
      </c>
    </row>
    <row r="96" spans="17:21" ht="15" thickBot="1">
      <c r="Q96" s="37" t="s">
        <v>390</v>
      </c>
      <c r="R96" s="62">
        <v>1</v>
      </c>
    </row>
    <row r="97" spans="17:18" ht="15" thickBot="1">
      <c r="Q97" s="37" t="s">
        <v>314</v>
      </c>
      <c r="R97" s="62">
        <v>1</v>
      </c>
    </row>
    <row r="98" spans="17:18" ht="15" thickBot="1">
      <c r="Q98" s="36" t="s">
        <v>391</v>
      </c>
      <c r="R98" s="62">
        <v>1</v>
      </c>
    </row>
    <row r="99" spans="17:18" ht="15" thickBot="1">
      <c r="Q99" s="37" t="s">
        <v>85</v>
      </c>
      <c r="R99" s="62">
        <v>1</v>
      </c>
    </row>
    <row r="100" spans="17:18" ht="15" thickBot="1">
      <c r="Q100" s="37" t="s">
        <v>392</v>
      </c>
      <c r="R100" s="62">
        <v>1</v>
      </c>
    </row>
    <row r="101" spans="17:18" ht="15" thickBot="1">
      <c r="Q101" s="36" t="s">
        <v>343</v>
      </c>
      <c r="R101" s="62">
        <v>1</v>
      </c>
    </row>
    <row r="102" spans="17:18" ht="15" thickBot="1">
      <c r="Q102" s="37" t="s">
        <v>36</v>
      </c>
      <c r="R102" s="62">
        <v>1</v>
      </c>
    </row>
    <row r="103" spans="17:18" ht="15" thickBot="1">
      <c r="Q103" s="36" t="s">
        <v>220</v>
      </c>
      <c r="R103" s="62">
        <v>1</v>
      </c>
    </row>
    <row r="104" spans="17:18" ht="15" thickBot="1">
      <c r="Q104" s="37" t="s">
        <v>393</v>
      </c>
      <c r="R104" s="62">
        <v>1</v>
      </c>
    </row>
    <row r="105" spans="17:18" ht="15" thickBot="1">
      <c r="Q105" s="37" t="s">
        <v>260</v>
      </c>
      <c r="R105" s="62">
        <v>1</v>
      </c>
    </row>
  </sheetData>
  <sortState xmlns:xlrd2="http://schemas.microsoft.com/office/spreadsheetml/2017/richdata2" ref="E17:F53">
    <sortCondition descending="1" ref="F17"/>
  </sortState>
  <mergeCells count="23">
    <mergeCell ref="B11:AJ11"/>
    <mergeCell ref="AL11:BN11"/>
    <mergeCell ref="H13:I14"/>
    <mergeCell ref="K13:L14"/>
    <mergeCell ref="N13:O14"/>
    <mergeCell ref="Q13:R14"/>
    <mergeCell ref="T13:U14"/>
    <mergeCell ref="B13:C14"/>
    <mergeCell ref="BD13:BE14"/>
    <mergeCell ref="BG13:BH14"/>
    <mergeCell ref="BJ13:BK14"/>
    <mergeCell ref="AU13:AV14"/>
    <mergeCell ref="E13:F14"/>
    <mergeCell ref="AR13:AS14"/>
    <mergeCell ref="BA13:BB14"/>
    <mergeCell ref="AO13:AP14"/>
    <mergeCell ref="AX13:AY14"/>
    <mergeCell ref="W13:X14"/>
    <mergeCell ref="AL13:AM14"/>
    <mergeCell ref="Z13:AA14"/>
    <mergeCell ref="AC13:AD14"/>
    <mergeCell ref="AF13:AG14"/>
    <mergeCell ref="AI13:AJ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7:I37"/>
  <sheetViews>
    <sheetView topLeftCell="A15" zoomScaleNormal="100" workbookViewId="0">
      <selection activeCell="I26" sqref="I26"/>
    </sheetView>
  </sheetViews>
  <sheetFormatPr baseColWidth="10" defaultColWidth="11.42578125" defaultRowHeight="14.25"/>
  <cols>
    <col min="1" max="2" width="11.42578125" style="1"/>
    <col min="3" max="3" width="4.7109375" style="1" customWidth="1"/>
    <col min="4" max="4" width="25.85546875" style="1" customWidth="1"/>
    <col min="5" max="5" width="12.5703125" style="1" customWidth="1"/>
    <col min="6" max="6" width="12.85546875" style="1" customWidth="1"/>
    <col min="7" max="16384" width="11.42578125" style="1"/>
  </cols>
  <sheetData>
    <row r="7" spans="2:8" ht="18">
      <c r="C7" s="31"/>
      <c r="D7" s="31"/>
      <c r="E7" s="31"/>
      <c r="F7" s="31"/>
    </row>
    <row r="11" spans="2:8">
      <c r="C11" s="43"/>
      <c r="D11" s="43"/>
      <c r="E11" s="43"/>
      <c r="F11" s="43"/>
      <c r="G11" s="43"/>
    </row>
    <row r="12" spans="2:8" ht="51">
      <c r="B12" s="52"/>
      <c r="C12" s="211" t="s">
        <v>125</v>
      </c>
      <c r="D12" s="212"/>
      <c r="E12" s="129" t="s">
        <v>46</v>
      </c>
      <c r="F12" s="129" t="s">
        <v>57</v>
      </c>
      <c r="G12" s="130" t="s">
        <v>56</v>
      </c>
      <c r="H12" s="53"/>
    </row>
    <row r="13" spans="2:8" ht="15.95" customHeight="1" thickBot="1">
      <c r="B13" s="52"/>
      <c r="C13" s="208" t="s">
        <v>141</v>
      </c>
      <c r="D13" s="126" t="s">
        <v>51</v>
      </c>
      <c r="E13" s="127">
        <v>9201.44</v>
      </c>
      <c r="F13" s="128">
        <v>192.25</v>
      </c>
      <c r="G13" s="127">
        <f>+E13/F13</f>
        <v>47.861846553966195</v>
      </c>
    </row>
    <row r="14" spans="2:8" ht="15.95" customHeight="1" thickBot="1">
      <c r="B14" s="52"/>
      <c r="C14" s="208"/>
      <c r="D14" s="125" t="s">
        <v>4</v>
      </c>
      <c r="E14" s="127" t="s">
        <v>276</v>
      </c>
      <c r="F14" s="128">
        <v>18</v>
      </c>
      <c r="G14" s="96" t="s">
        <v>153</v>
      </c>
    </row>
    <row r="15" spans="2:8" ht="15.95" customHeight="1" thickBot="1">
      <c r="B15" s="52"/>
      <c r="C15" s="208"/>
      <c r="D15" s="125" t="s">
        <v>18</v>
      </c>
      <c r="E15" s="96">
        <v>1577.3192999999997</v>
      </c>
      <c r="F15" s="33">
        <v>33</v>
      </c>
      <c r="G15" s="96">
        <f>+E15/F15</f>
        <v>47.797554545454538</v>
      </c>
    </row>
    <row r="16" spans="2:8" ht="15.95" customHeight="1" thickBot="1">
      <c r="B16" s="52"/>
      <c r="C16" s="208"/>
      <c r="D16" s="125" t="s">
        <v>49</v>
      </c>
      <c r="E16" s="96">
        <v>3819.33</v>
      </c>
      <c r="F16" s="33">
        <v>65</v>
      </c>
      <c r="G16" s="96">
        <f>+E16/F16</f>
        <v>58.758923076923075</v>
      </c>
    </row>
    <row r="17" spans="2:7" ht="15.95" customHeight="1" thickBot="1">
      <c r="B17" s="52"/>
      <c r="C17" s="208"/>
      <c r="D17" s="125" t="s">
        <v>48</v>
      </c>
      <c r="E17" s="96">
        <v>0</v>
      </c>
      <c r="F17" s="33" t="s">
        <v>153</v>
      </c>
      <c r="G17" s="96">
        <v>0</v>
      </c>
    </row>
    <row r="18" spans="2:7" ht="15.95" customHeight="1" thickBot="1">
      <c r="B18" s="52"/>
      <c r="C18" s="208"/>
      <c r="D18" s="125" t="s">
        <v>27</v>
      </c>
      <c r="E18" s="96">
        <v>11460.52</v>
      </c>
      <c r="F18" s="33">
        <v>162</v>
      </c>
      <c r="G18" s="96">
        <f t="shared" ref="G18:G30" si="0">+E18/F18</f>
        <v>70.743950617283957</v>
      </c>
    </row>
    <row r="19" spans="2:7" ht="15.95" customHeight="1" thickBot="1">
      <c r="B19" s="52"/>
      <c r="C19" s="208"/>
      <c r="D19" s="125" t="s">
        <v>47</v>
      </c>
      <c r="E19" s="96">
        <v>7654.1</v>
      </c>
      <c r="F19" s="33"/>
      <c r="G19" s="96" t="e">
        <f t="shared" si="0"/>
        <v>#DIV/0!</v>
      </c>
    </row>
    <row r="20" spans="2:7" ht="15.95" customHeight="1" thickBot="1">
      <c r="B20" s="52"/>
      <c r="C20" s="208"/>
      <c r="D20" s="125" t="s">
        <v>32</v>
      </c>
      <c r="E20" s="96">
        <v>7700</v>
      </c>
      <c r="F20" s="33">
        <v>95</v>
      </c>
      <c r="G20" s="96">
        <f t="shared" si="0"/>
        <v>81.05263157894737</v>
      </c>
    </row>
    <row r="21" spans="2:7" ht="15.95" customHeight="1" thickBot="1">
      <c r="B21" s="52"/>
      <c r="C21" s="208"/>
      <c r="D21" s="125" t="s">
        <v>152</v>
      </c>
      <c r="E21" s="96"/>
      <c r="F21" s="33"/>
      <c r="G21" s="96">
        <v>0</v>
      </c>
    </row>
    <row r="22" spans="2:7" ht="15.95" customHeight="1" thickBot="1">
      <c r="B22" s="52"/>
      <c r="C22" s="208"/>
      <c r="D22" s="125" t="s">
        <v>252</v>
      </c>
      <c r="E22" s="96">
        <v>0</v>
      </c>
      <c r="F22" s="33">
        <v>10</v>
      </c>
      <c r="G22" s="96">
        <f t="shared" si="0"/>
        <v>0</v>
      </c>
    </row>
    <row r="23" spans="2:7" ht="15.95" customHeight="1" thickBot="1">
      <c r="B23" s="52"/>
      <c r="C23" s="208"/>
      <c r="D23" s="125" t="s">
        <v>98</v>
      </c>
      <c r="E23" s="96">
        <v>2034.96</v>
      </c>
      <c r="F23" s="33">
        <v>45</v>
      </c>
      <c r="G23" s="96">
        <f t="shared" si="0"/>
        <v>45.221333333333334</v>
      </c>
    </row>
    <row r="24" spans="2:7" ht="15.95" customHeight="1" thickBot="1">
      <c r="B24" s="52"/>
      <c r="C24" s="209"/>
      <c r="D24" s="125" t="s">
        <v>161</v>
      </c>
      <c r="E24" s="96">
        <v>163.05000000000001</v>
      </c>
      <c r="F24" s="33">
        <v>1</v>
      </c>
      <c r="G24" s="96">
        <f>+E24/F24</f>
        <v>163.05000000000001</v>
      </c>
    </row>
    <row r="25" spans="2:7" ht="15.95" customHeight="1" thickBot="1">
      <c r="B25" s="52"/>
      <c r="C25" s="210" t="s">
        <v>142</v>
      </c>
      <c r="D25" s="125" t="s">
        <v>172</v>
      </c>
      <c r="E25" s="96">
        <v>0</v>
      </c>
      <c r="F25" s="33">
        <v>0</v>
      </c>
      <c r="G25" s="96">
        <v>0</v>
      </c>
    </row>
    <row r="26" spans="2:7" ht="29.25" customHeight="1" thickBot="1">
      <c r="B26" s="52"/>
      <c r="C26" s="208"/>
      <c r="D26" s="125" t="s">
        <v>249</v>
      </c>
      <c r="E26" s="96" t="s">
        <v>153</v>
      </c>
      <c r="F26" s="33" t="s">
        <v>153</v>
      </c>
      <c r="G26" s="96" t="s">
        <v>153</v>
      </c>
    </row>
    <row r="27" spans="2:7" ht="27.75" customHeight="1" thickBot="1">
      <c r="B27" s="52"/>
      <c r="C27" s="208"/>
      <c r="D27" s="125" t="s">
        <v>251</v>
      </c>
      <c r="E27" s="96">
        <v>1167.8399999999999</v>
      </c>
      <c r="F27" s="33">
        <v>29</v>
      </c>
      <c r="G27" s="96">
        <f>+E27/F27</f>
        <v>40.270344827586207</v>
      </c>
    </row>
    <row r="28" spans="2:7" ht="24.75" customHeight="1" thickBot="1">
      <c r="B28" s="52"/>
      <c r="C28" s="208"/>
      <c r="D28" s="125" t="s">
        <v>250</v>
      </c>
      <c r="E28" s="96">
        <v>3188.23</v>
      </c>
      <c r="F28" s="33">
        <v>29</v>
      </c>
      <c r="G28" s="96">
        <f>+E28/F28</f>
        <v>109.93896551724139</v>
      </c>
    </row>
    <row r="29" spans="2:7" ht="30" customHeight="1" thickBot="1">
      <c r="B29" s="52"/>
      <c r="C29" s="208"/>
      <c r="D29" s="125" t="s">
        <v>111</v>
      </c>
      <c r="E29" s="96">
        <v>336.32</v>
      </c>
      <c r="F29" s="33">
        <v>5</v>
      </c>
      <c r="G29" s="96">
        <f t="shared" si="0"/>
        <v>67.263999999999996</v>
      </c>
    </row>
    <row r="30" spans="2:7" ht="15.95" customHeight="1" thickBot="1">
      <c r="B30" s="52"/>
      <c r="C30" s="208"/>
      <c r="D30" s="125" t="s">
        <v>114</v>
      </c>
      <c r="E30" s="96">
        <v>2201.56</v>
      </c>
      <c r="F30" s="33">
        <v>35</v>
      </c>
      <c r="G30" s="96">
        <f t="shared" si="0"/>
        <v>62.901714285714284</v>
      </c>
    </row>
    <row r="31" spans="2:7" ht="15.95" customHeight="1" thickBot="1">
      <c r="B31" s="52"/>
      <c r="C31" s="208"/>
      <c r="D31" s="125" t="s">
        <v>113</v>
      </c>
      <c r="E31" s="96">
        <v>188.76</v>
      </c>
      <c r="F31" s="33">
        <v>5</v>
      </c>
      <c r="G31" s="96">
        <f t="shared" ref="G31" si="1">+E31/F31</f>
        <v>37.751999999999995</v>
      </c>
    </row>
    <row r="32" spans="2:7" ht="15.95" customHeight="1" thickBot="1">
      <c r="B32" s="52"/>
      <c r="C32" s="208"/>
      <c r="D32" s="125" t="s">
        <v>112</v>
      </c>
      <c r="E32" s="96">
        <v>542.6</v>
      </c>
      <c r="F32" s="33">
        <v>4</v>
      </c>
      <c r="G32" s="96">
        <f>+E32/F32</f>
        <v>135.65</v>
      </c>
    </row>
    <row r="33" spans="2:9" ht="15.95" customHeight="1" thickBot="1">
      <c r="B33" s="52"/>
      <c r="C33" s="209"/>
      <c r="D33" s="125" t="s">
        <v>242</v>
      </c>
      <c r="E33" s="96" t="s">
        <v>153</v>
      </c>
      <c r="F33" s="33" t="s">
        <v>153</v>
      </c>
      <c r="G33" s="96" t="s">
        <v>153</v>
      </c>
    </row>
    <row r="34" spans="2:9" ht="15.95" customHeight="1">
      <c r="C34" s="23"/>
      <c r="D34" s="23"/>
      <c r="E34" s="23"/>
      <c r="F34" s="23"/>
      <c r="G34" s="23"/>
    </row>
    <row r="35" spans="2:9" ht="32.25" customHeight="1">
      <c r="D35" s="213" t="s">
        <v>400</v>
      </c>
      <c r="E35" s="214"/>
      <c r="F35" s="214"/>
      <c r="G35" s="110"/>
      <c r="H35" s="110"/>
      <c r="I35" s="111"/>
    </row>
    <row r="36" spans="2:9">
      <c r="D36" s="207"/>
      <c r="E36" s="207"/>
      <c r="F36" s="207"/>
      <c r="G36" s="207"/>
    </row>
    <row r="37" spans="2:9" ht="48.75" customHeight="1"/>
  </sheetData>
  <mergeCells count="5">
    <mergeCell ref="D36:G36"/>
    <mergeCell ref="C13:C24"/>
    <mergeCell ref="C25:C33"/>
    <mergeCell ref="C12:D12"/>
    <mergeCell ref="D35:F3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9:X21"/>
  <sheetViews>
    <sheetView showGridLines="0" topLeftCell="F1" zoomScaleNormal="100" workbookViewId="0">
      <selection activeCell="L13" sqref="L13"/>
    </sheetView>
  </sheetViews>
  <sheetFormatPr baseColWidth="10" defaultRowHeight="15"/>
  <cols>
    <col min="1" max="1" width="11.42578125" style="6"/>
    <col min="2" max="2" width="22.140625" style="6" customWidth="1"/>
    <col min="3" max="9" width="12.7109375" style="6" customWidth="1"/>
    <col min="10" max="10" width="15.28515625" style="6" customWidth="1"/>
    <col min="11" max="13" width="12.7109375" style="6" customWidth="1"/>
    <col min="14" max="15" width="15" style="6" customWidth="1"/>
    <col min="16" max="16" width="12.7109375" style="6" customWidth="1"/>
    <col min="17" max="17" width="18" style="6" customWidth="1"/>
    <col min="18" max="19" width="15" style="6" customWidth="1"/>
    <col min="20" max="20" width="15.28515625" style="6" customWidth="1"/>
    <col min="21" max="21" width="13.140625" style="6" customWidth="1"/>
    <col min="22" max="16384" width="11.42578125" style="6"/>
  </cols>
  <sheetData>
    <row r="9" spans="2:24" ht="15.75" thickBot="1"/>
    <row r="10" spans="2:24" ht="15.75" thickBot="1">
      <c r="C10" s="50"/>
      <c r="D10" s="102"/>
      <c r="E10" s="103"/>
      <c r="F10" s="103" t="s">
        <v>146</v>
      </c>
      <c r="G10" s="103"/>
      <c r="H10" s="103"/>
      <c r="I10" s="103"/>
      <c r="J10" s="103"/>
      <c r="K10" s="103"/>
      <c r="L10" s="103"/>
      <c r="M10" s="103"/>
      <c r="N10" s="103"/>
      <c r="O10" s="104"/>
      <c r="P10" s="218" t="s">
        <v>138</v>
      </c>
      <c r="Q10" s="219"/>
      <c r="R10" s="219"/>
      <c r="S10" s="219"/>
      <c r="T10" s="219"/>
      <c r="U10" s="219"/>
      <c r="V10" s="220"/>
      <c r="W10" s="59"/>
    </row>
    <row r="11" spans="2:24"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2:24" ht="48" customHeight="1">
      <c r="C12" s="1"/>
      <c r="D12" s="22" t="s">
        <v>97</v>
      </c>
      <c r="E12" s="22" t="s">
        <v>4</v>
      </c>
      <c r="F12" s="22" t="s">
        <v>18</v>
      </c>
      <c r="G12" s="22" t="s">
        <v>49</v>
      </c>
      <c r="H12" s="22" t="s">
        <v>48</v>
      </c>
      <c r="I12" s="22" t="s">
        <v>27</v>
      </c>
      <c r="J12" s="22" t="s">
        <v>47</v>
      </c>
      <c r="K12" s="22" t="s">
        <v>32</v>
      </c>
      <c r="L12" s="22" t="s">
        <v>33</v>
      </c>
      <c r="M12" s="112" t="s">
        <v>34</v>
      </c>
      <c r="N12" s="108" t="s">
        <v>248</v>
      </c>
      <c r="O12" s="108" t="s">
        <v>161</v>
      </c>
      <c r="P12" s="109" t="s">
        <v>200</v>
      </c>
      <c r="Q12" s="116" t="s">
        <v>253</v>
      </c>
      <c r="R12" s="60" t="s">
        <v>254</v>
      </c>
      <c r="S12" s="60" t="s">
        <v>255</v>
      </c>
      <c r="T12" s="22" t="s">
        <v>111</v>
      </c>
      <c r="U12" s="22" t="s">
        <v>114</v>
      </c>
      <c r="V12" s="22" t="s">
        <v>112</v>
      </c>
      <c r="W12" s="22" t="s">
        <v>113</v>
      </c>
      <c r="X12" s="22" t="s">
        <v>241</v>
      </c>
    </row>
    <row r="13" spans="2:24" ht="38.25" customHeight="1" thickBot="1">
      <c r="B13" s="224" t="s">
        <v>88</v>
      </c>
      <c r="C13" s="225"/>
      <c r="D13" s="68">
        <v>115</v>
      </c>
      <c r="E13" s="68"/>
      <c r="F13" s="68">
        <v>75</v>
      </c>
      <c r="G13" s="68"/>
      <c r="H13" s="68"/>
      <c r="I13" s="68"/>
      <c r="J13" s="68">
        <v>499</v>
      </c>
      <c r="K13" s="68">
        <v>137</v>
      </c>
      <c r="L13" s="68"/>
      <c r="M13" s="113"/>
      <c r="N13" s="113"/>
      <c r="O13" s="73"/>
      <c r="P13" s="71"/>
      <c r="Q13" s="68"/>
      <c r="R13" s="68"/>
      <c r="S13" s="68"/>
      <c r="T13" s="68">
        <v>68</v>
      </c>
      <c r="U13" s="68">
        <v>166</v>
      </c>
      <c r="V13" s="68">
        <v>2</v>
      </c>
      <c r="W13" s="68">
        <v>3</v>
      </c>
      <c r="X13" s="68"/>
    </row>
    <row r="14" spans="2:24" ht="47.25" customHeight="1" thickBot="1">
      <c r="B14" s="224" t="s">
        <v>117</v>
      </c>
      <c r="C14" s="225"/>
      <c r="D14" s="67"/>
      <c r="E14" s="69"/>
      <c r="F14" s="69"/>
      <c r="G14" s="69"/>
      <c r="H14" s="69"/>
      <c r="I14" s="70"/>
      <c r="J14" s="69"/>
      <c r="K14" s="69"/>
      <c r="L14" s="69"/>
      <c r="M14" s="114"/>
      <c r="N14" s="114"/>
      <c r="O14" s="74"/>
      <c r="P14" s="72"/>
      <c r="Q14" s="69"/>
      <c r="R14" s="69"/>
      <c r="S14" s="69"/>
      <c r="T14" s="69"/>
      <c r="U14" s="69"/>
      <c r="V14" s="69"/>
      <c r="W14" s="69"/>
      <c r="X14" s="69"/>
    </row>
    <row r="15" spans="2:24">
      <c r="J15" s="221"/>
      <c r="K15" s="222"/>
      <c r="L15" s="223"/>
      <c r="M15" s="115"/>
    </row>
    <row r="16" spans="2:24">
      <c r="B16" s="215" t="s">
        <v>207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7"/>
    </row>
    <row r="17" spans="2:21" ht="46.5" customHeight="1">
      <c r="B17" s="215" t="s">
        <v>206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7"/>
    </row>
    <row r="18" spans="2:21">
      <c r="B18" s="75"/>
      <c r="C18" s="80"/>
      <c r="D18" s="80"/>
      <c r="E18" s="80"/>
      <c r="F18" s="80"/>
      <c r="G18" s="80"/>
      <c r="H18" s="80"/>
      <c r="I18" s="80"/>
      <c r="J18" s="80"/>
      <c r="K18" s="80"/>
      <c r="L18" s="76"/>
      <c r="M18" s="76"/>
    </row>
    <row r="19" spans="2:21">
      <c r="B19" s="75"/>
      <c r="C19" s="80"/>
      <c r="D19" s="80"/>
      <c r="E19" s="80"/>
      <c r="F19" s="80"/>
      <c r="G19" s="80"/>
      <c r="H19" s="80"/>
      <c r="I19" s="80"/>
      <c r="J19" s="80"/>
      <c r="K19" s="80"/>
      <c r="L19" s="76"/>
      <c r="M19" s="76"/>
    </row>
    <row r="20" spans="2:21">
      <c r="B20" s="75"/>
      <c r="C20" s="80"/>
      <c r="D20" s="80"/>
      <c r="E20" s="80"/>
      <c r="F20" s="80"/>
      <c r="G20" s="80"/>
      <c r="H20" s="80"/>
      <c r="I20" s="80"/>
      <c r="J20" s="80"/>
      <c r="K20" s="80"/>
      <c r="L20" s="76"/>
      <c r="M20" s="76"/>
    </row>
    <row r="21" spans="2:21"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9"/>
      <c r="M21" s="79"/>
    </row>
  </sheetData>
  <mergeCells count="6">
    <mergeCell ref="B17:U17"/>
    <mergeCell ref="P10:V10"/>
    <mergeCell ref="J15:L15"/>
    <mergeCell ref="B13:C13"/>
    <mergeCell ref="B14:C14"/>
    <mergeCell ref="B16:U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Fuente</vt:lpstr>
      <vt:lpstr>Resumen</vt:lpstr>
      <vt:lpstr>Traducciones 3.1</vt:lpstr>
      <vt:lpstr>Traducciones 3.2</vt:lpstr>
      <vt:lpstr>Transcripciones</vt:lpstr>
      <vt:lpstr>Interpretaciones</vt:lpstr>
      <vt:lpstr>Lenguaje signos</vt:lpstr>
      <vt:lpstr>CEPEJ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2015-09-17T07:39:13Z</dcterms:created>
  <dcterms:modified xsi:type="dcterms:W3CDTF">2026-06-02T11:59:26Z</dcterms:modified>
</cp:coreProperties>
</file>